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tilisateur\Documents\PROJET\CPTA\Statistiques\"/>
    </mc:Choice>
  </mc:AlternateContent>
  <xr:revisionPtr revIDLastSave="0" documentId="8_{785BC330-482B-44B7-87DA-E7888D871DC9}" xr6:coauthVersionLast="47" xr6:coauthVersionMax="47" xr10:uidLastSave="{00000000-0000-0000-0000-000000000000}"/>
  <bookViews>
    <workbookView xWindow="-120" yWindow="-120" windowWidth="25440" windowHeight="15390" xr2:uid="{9100783D-57D9-4C21-B4EA-F718B926A9F7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6" i="1" l="1"/>
  <c r="L96" i="1"/>
  <c r="K96" i="1"/>
  <c r="J96" i="1"/>
  <c r="I96" i="1"/>
  <c r="H96" i="1"/>
  <c r="G96" i="1"/>
  <c r="F96" i="1"/>
  <c r="E96" i="1"/>
  <c r="D96" i="1"/>
  <c r="C96" i="1"/>
  <c r="B96" i="1"/>
  <c r="M95" i="1"/>
  <c r="M94" i="1"/>
  <c r="M93" i="1"/>
  <c r="M92" i="1"/>
  <c r="M91" i="1"/>
  <c r="M90" i="1"/>
  <c r="M89" i="1"/>
  <c r="M88" i="1"/>
  <c r="M87" i="1"/>
  <c r="M86" i="1"/>
  <c r="M85" i="1"/>
  <c r="M84" i="1"/>
  <c r="M96" i="1" s="1"/>
  <c r="P79" i="1"/>
  <c r="P78" i="1"/>
  <c r="P77" i="1"/>
  <c r="P76" i="1"/>
  <c r="P75" i="1"/>
  <c r="P74" i="1"/>
  <c r="P73" i="1"/>
  <c r="P72" i="1"/>
  <c r="P71" i="1"/>
  <c r="P70" i="1"/>
  <c r="P69" i="1"/>
  <c r="P68" i="1"/>
  <c r="N80" i="1"/>
  <c r="L80" i="1"/>
  <c r="K80" i="1"/>
  <c r="J80" i="1"/>
  <c r="I80" i="1"/>
  <c r="H80" i="1"/>
  <c r="G80" i="1"/>
  <c r="F80" i="1"/>
  <c r="E80" i="1"/>
  <c r="D80" i="1"/>
  <c r="C80" i="1"/>
  <c r="B80" i="1"/>
  <c r="M79" i="1"/>
  <c r="M78" i="1"/>
  <c r="M77" i="1"/>
  <c r="M76" i="1"/>
  <c r="M75" i="1"/>
  <c r="M74" i="1"/>
  <c r="M73" i="1"/>
  <c r="M72" i="1"/>
  <c r="M71" i="1"/>
  <c r="M70" i="1"/>
  <c r="M69" i="1"/>
  <c r="M68" i="1"/>
  <c r="M80" i="1" s="1"/>
  <c r="N64" i="1"/>
  <c r="L64" i="1"/>
  <c r="K64" i="1"/>
  <c r="J64" i="1"/>
  <c r="I64" i="1"/>
  <c r="H64" i="1"/>
  <c r="G64" i="1"/>
  <c r="F64" i="1"/>
  <c r="E64" i="1"/>
  <c r="D64" i="1"/>
  <c r="C64" i="1"/>
  <c r="B64" i="1"/>
  <c r="M63" i="1"/>
  <c r="M62" i="1"/>
  <c r="M61" i="1"/>
  <c r="M60" i="1"/>
  <c r="M59" i="1"/>
  <c r="M58" i="1"/>
  <c r="M57" i="1"/>
  <c r="M56" i="1"/>
  <c r="M55" i="1"/>
  <c r="M54" i="1"/>
  <c r="M53" i="1"/>
  <c r="M52" i="1"/>
  <c r="M64" i="1" s="1"/>
  <c r="P63" i="1" l="1"/>
  <c r="P62" i="1"/>
  <c r="P61" i="1"/>
  <c r="P60" i="1"/>
  <c r="P59" i="1"/>
  <c r="P58" i="1"/>
  <c r="P57" i="1"/>
  <c r="P56" i="1"/>
  <c r="P55" i="1"/>
  <c r="P54" i="1"/>
  <c r="P53" i="1"/>
  <c r="P52" i="1"/>
  <c r="P47" i="1"/>
  <c r="P46" i="1"/>
  <c r="P45" i="1"/>
  <c r="P44" i="1"/>
  <c r="P43" i="1"/>
  <c r="P42" i="1"/>
  <c r="P41" i="1"/>
  <c r="P40" i="1"/>
  <c r="P39" i="1"/>
  <c r="P38" i="1"/>
  <c r="P37" i="1"/>
  <c r="P36" i="1"/>
  <c r="P31" i="1"/>
  <c r="P30" i="1"/>
  <c r="P29" i="1"/>
  <c r="P28" i="1"/>
  <c r="P27" i="1"/>
  <c r="P26" i="1"/>
  <c r="P25" i="1"/>
  <c r="P24" i="1"/>
  <c r="P23" i="1"/>
  <c r="P22" i="1"/>
  <c r="P21" i="1"/>
  <c r="P20" i="1"/>
  <c r="P5" i="1"/>
  <c r="P6" i="1"/>
  <c r="P7" i="1"/>
  <c r="P8" i="1"/>
  <c r="P9" i="1"/>
  <c r="P10" i="1"/>
  <c r="P11" i="1"/>
  <c r="P12" i="1"/>
  <c r="P13" i="1"/>
  <c r="P14" i="1"/>
  <c r="P15" i="1"/>
  <c r="P4" i="1"/>
  <c r="N48" i="1"/>
  <c r="L48" i="1"/>
  <c r="K48" i="1"/>
  <c r="J48" i="1"/>
  <c r="I48" i="1"/>
  <c r="H48" i="1"/>
  <c r="G48" i="1"/>
  <c r="F48" i="1"/>
  <c r="E48" i="1"/>
  <c r="D48" i="1"/>
  <c r="C48" i="1"/>
  <c r="B48" i="1"/>
  <c r="M47" i="1"/>
  <c r="M46" i="1"/>
  <c r="M45" i="1"/>
  <c r="M44" i="1"/>
  <c r="M43" i="1"/>
  <c r="M42" i="1"/>
  <c r="M41" i="1"/>
  <c r="M40" i="1"/>
  <c r="M39" i="1"/>
  <c r="M38" i="1"/>
  <c r="M37" i="1"/>
  <c r="M36" i="1"/>
  <c r="M48" i="1" s="1"/>
  <c r="N32" i="1"/>
  <c r="L32" i="1"/>
  <c r="K32" i="1"/>
  <c r="J32" i="1"/>
  <c r="I32" i="1"/>
  <c r="H32" i="1"/>
  <c r="G32" i="1"/>
  <c r="F32" i="1"/>
  <c r="E32" i="1"/>
  <c r="D32" i="1"/>
  <c r="C32" i="1"/>
  <c r="B32" i="1"/>
  <c r="M31" i="1"/>
  <c r="M30" i="1"/>
  <c r="M29" i="1"/>
  <c r="M28" i="1"/>
  <c r="M27" i="1"/>
  <c r="M26" i="1"/>
  <c r="M25" i="1"/>
  <c r="M24" i="1"/>
  <c r="M23" i="1"/>
  <c r="M22" i="1"/>
  <c r="M21" i="1"/>
  <c r="M20" i="1"/>
  <c r="M32" i="1" s="1"/>
  <c r="N16" i="1"/>
  <c r="L16" i="1"/>
  <c r="K16" i="1"/>
  <c r="J16" i="1"/>
  <c r="I16" i="1"/>
  <c r="H16" i="1"/>
  <c r="G16" i="1"/>
  <c r="F16" i="1"/>
  <c r="E16" i="1"/>
  <c r="D16" i="1"/>
  <c r="C16" i="1"/>
  <c r="B16" i="1"/>
  <c r="M15" i="1"/>
  <c r="M14" i="1"/>
  <c r="M13" i="1"/>
  <c r="M12" i="1"/>
  <c r="M11" i="1"/>
  <c r="M10" i="1"/>
  <c r="M9" i="1"/>
  <c r="M8" i="1"/>
  <c r="M7" i="1"/>
  <c r="M6" i="1"/>
  <c r="M5" i="1"/>
  <c r="M4" i="1"/>
  <c r="M16" i="1" s="1"/>
</calcChain>
</file>

<file path=xl/sharedStrings.xml><?xml version="1.0" encoding="utf-8"?>
<sst xmlns="http://schemas.openxmlformats.org/spreadsheetml/2006/main" count="244" uniqueCount="77">
  <si>
    <t>VENTE 5,5%</t>
  </si>
  <si>
    <t>VENTE 20%</t>
  </si>
  <si>
    <t>entrées</t>
  </si>
  <si>
    <t>menus</t>
  </si>
  <si>
    <t>tartines</t>
  </si>
  <si>
    <t>poélées</t>
  </si>
  <si>
    <t>tradi</t>
  </si>
  <si>
    <t>desserts</t>
  </si>
  <si>
    <t>glaces</t>
  </si>
  <si>
    <t>bois10%</t>
  </si>
  <si>
    <t>bois20%</t>
  </si>
  <si>
    <t>EMPORTER</t>
  </si>
  <si>
    <t>total</t>
  </si>
  <si>
    <t>clients</t>
  </si>
  <si>
    <t>01/18</t>
  </si>
  <si>
    <t>02/18</t>
  </si>
  <si>
    <t>03/18</t>
  </si>
  <si>
    <t>04/18</t>
  </si>
  <si>
    <t>05/18</t>
  </si>
  <si>
    <t>06/18</t>
  </si>
  <si>
    <t>07/18</t>
  </si>
  <si>
    <t>08/18</t>
  </si>
  <si>
    <t>09/18</t>
  </si>
  <si>
    <t>10/18</t>
  </si>
  <si>
    <t>11/18</t>
  </si>
  <si>
    <t>12/18</t>
  </si>
  <si>
    <t>01/19</t>
  </si>
  <si>
    <t>02/19</t>
  </si>
  <si>
    <t>03/19</t>
  </si>
  <si>
    <t>04/19</t>
  </si>
  <si>
    <t>05/19</t>
  </si>
  <si>
    <t>06/19</t>
  </si>
  <si>
    <t>07/19</t>
  </si>
  <si>
    <t>08/19</t>
  </si>
  <si>
    <t>09/19</t>
  </si>
  <si>
    <t>10/19</t>
  </si>
  <si>
    <t>11/19</t>
  </si>
  <si>
    <t>12/19</t>
  </si>
  <si>
    <t>VENTE 10%</t>
  </si>
  <si>
    <t>01/20</t>
  </si>
  <si>
    <t>02/20</t>
  </si>
  <si>
    <t>03/20</t>
  </si>
  <si>
    <t>04/20</t>
  </si>
  <si>
    <t>05/20</t>
  </si>
  <si>
    <t>06/20</t>
  </si>
  <si>
    <t>07/20</t>
  </si>
  <si>
    <t>08/20</t>
  </si>
  <si>
    <t>09/20</t>
  </si>
  <si>
    <t>10/20</t>
  </si>
  <si>
    <t>11/20</t>
  </si>
  <si>
    <t>12/20</t>
  </si>
  <si>
    <t>01/21</t>
  </si>
  <si>
    <t>02/21</t>
  </si>
  <si>
    <t>03/21</t>
  </si>
  <si>
    <t>04/21</t>
  </si>
  <si>
    <t>05/21</t>
  </si>
  <si>
    <t>06/21</t>
  </si>
  <si>
    <t>07/21</t>
  </si>
  <si>
    <t>08/21</t>
  </si>
  <si>
    <t>09/21</t>
  </si>
  <si>
    <t>10/21</t>
  </si>
  <si>
    <t>11/21</t>
  </si>
  <si>
    <t>12/21</t>
  </si>
  <si>
    <t>Répartitions des ventes HT</t>
  </si>
  <si>
    <t>Moy/couv</t>
  </si>
  <si>
    <t>01/22</t>
  </si>
  <si>
    <t>02/22</t>
  </si>
  <si>
    <t>03/22</t>
  </si>
  <si>
    <t>04/22</t>
  </si>
  <si>
    <t>05/22</t>
  </si>
  <si>
    <t>06/22</t>
  </si>
  <si>
    <t>07/22</t>
  </si>
  <si>
    <t>08/22</t>
  </si>
  <si>
    <t>09/22</t>
  </si>
  <si>
    <t>10/22</t>
  </si>
  <si>
    <t>11/22</t>
  </si>
  <si>
    <t>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</si>
</sst>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0" fillId="2" borderId="2" xfId="0" applyFill="1" applyBorder="1"/>
    <xf numFmtId="0" fontId="2" fillId="2" borderId="2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3" fillId="3" borderId="2" xfId="0" applyFont="1" applyFill="1" applyBorder="1"/>
    <xf numFmtId="49" fontId="4" fillId="4" borderId="1" xfId="0" applyNumberFormat="1" applyFont="1" applyFill="1" applyBorder="1"/>
    <xf numFmtId="2" fontId="4" fillId="0" borderId="1" xfId="0" applyNumberFormat="1" applyFont="1" applyBorder="1"/>
    <xf numFmtId="2" fontId="4" fillId="0" borderId="2" xfId="0" applyNumberFormat="1" applyFont="1" applyBorder="1"/>
    <xf numFmtId="0" fontId="5" fillId="0" borderId="1" xfId="0" applyFont="1" applyBorder="1"/>
    <xf numFmtId="2" fontId="4" fillId="5" borderId="2" xfId="0" applyNumberFormat="1" applyFont="1" applyFill="1" applyBorder="1"/>
    <xf numFmtId="0" fontId="6" fillId="6" borderId="0" xfId="0" applyFont="1" applyFill="1"/>
    <xf numFmtId="0" fontId="6" fillId="6" borderId="1" xfId="0" applyFont="1" applyFill="1" applyBorder="1"/>
    <xf numFmtId="2" fontId="6" fillId="6" borderId="2" xfId="0" applyNumberFormat="1" applyFont="1" applyFill="1" applyBorder="1"/>
    <xf numFmtId="2" fontId="5" fillId="6" borderId="2" xfId="0" applyNumberFormat="1" applyFont="1" applyFill="1" applyBorder="1"/>
    <xf numFmtId="0" fontId="5" fillId="6" borderId="1" xfId="0" applyFont="1" applyFill="1" applyBorder="1" applyAlignment="1">
      <alignment horizontal="center"/>
    </xf>
    <xf numFmtId="2" fontId="4" fillId="7" borderId="2" xfId="0" applyNumberFormat="1" applyFont="1" applyFill="1" applyBorder="1"/>
    <xf numFmtId="2" fontId="4" fillId="7" borderId="1" xfId="0" applyNumberFormat="1" applyFont="1" applyFill="1" applyBorder="1"/>
    <xf numFmtId="2" fontId="7" fillId="0" borderId="1" xfId="0" applyNumberFormat="1" applyFont="1" applyBorder="1" applyAlignment="1">
      <alignment horizontal="left"/>
    </xf>
    <xf numFmtId="0" fontId="4" fillId="3" borderId="4" xfId="0" applyFont="1" applyFill="1" applyBorder="1"/>
    <xf numFmtId="2" fontId="4" fillId="8" borderId="2" xfId="0" applyNumberFormat="1" applyFont="1" applyFill="1" applyBorder="1"/>
    <xf numFmtId="0" fontId="0" fillId="0" borderId="3" xfId="0" applyBorder="1" applyAlignment="1">
      <alignment horizontal="center"/>
    </xf>
    <xf numFmtId="2" fontId="2" fillId="6" borderId="2" xfId="0" applyNumberFormat="1" applyFont="1" applyFill="1" applyBorder="1"/>
    <xf numFmtId="0" fontId="8" fillId="2" borderId="1" xfId="0" applyFont="1" applyFill="1" applyBorder="1"/>
    <xf numFmtId="49" fontId="9" fillId="4" borderId="1" xfId="0" applyNumberFormat="1" applyFont="1" applyFill="1" applyBorder="1"/>
    <xf numFmtId="2" fontId="4" fillId="8" borderId="1" xfId="0" applyNumberFormat="1" applyFont="1" applyFill="1" applyBorder="1"/>
    <xf numFmtId="0" fontId="5" fillId="8" borderId="1" xfId="0" applyFont="1" applyFill="1" applyBorder="1"/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67CE-3698-47CA-A08F-1539C3B45137}">
  <dimension ref="A1:P96"/>
  <sheetViews>
    <sheetView tabSelected="1" topLeftCell="A67" workbookViewId="0">
      <selection activeCell="A82" sqref="A82:O96"/>
    </sheetView>
  </sheetViews>
  <sheetFormatPr baseColWidth="10" defaultRowHeight="15" x14ac:dyDescent="0.25"/>
  <cols>
    <col min="1" max="1" width="5.140625" customWidth="1"/>
    <col min="2" max="12" width="8.28515625" customWidth="1"/>
    <col min="13" max="13" width="9.5703125" customWidth="1"/>
    <col min="14" max="14" width="6.42578125" customWidth="1"/>
    <col min="15" max="15" width="4.42578125" customWidth="1"/>
    <col min="16" max="16" width="6.7109375" customWidth="1"/>
  </cols>
  <sheetData>
    <row r="1" spans="1:16" x14ac:dyDescent="0.25">
      <c r="A1" s="24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x14ac:dyDescent="0.25">
      <c r="A2" s="1"/>
      <c r="B2" s="2">
        <v>2018</v>
      </c>
      <c r="C2" s="1"/>
      <c r="D2" s="1"/>
      <c r="E2" s="1"/>
      <c r="F2" s="1"/>
      <c r="G2" s="1"/>
      <c r="H2" s="1"/>
      <c r="I2" s="1"/>
      <c r="J2" s="3"/>
      <c r="K2" s="4" t="s">
        <v>0</v>
      </c>
      <c r="L2" s="4" t="s">
        <v>1</v>
      </c>
      <c r="M2" s="3"/>
      <c r="N2" s="3"/>
      <c r="O2" s="1"/>
    </row>
    <row r="3" spans="1:16" x14ac:dyDescent="0.25">
      <c r="A3" s="5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6" t="s">
        <v>10</v>
      </c>
      <c r="K3" s="7" t="s">
        <v>11</v>
      </c>
      <c r="L3" s="7" t="s">
        <v>11</v>
      </c>
      <c r="M3" s="8" t="s">
        <v>12</v>
      </c>
      <c r="N3" s="5" t="s">
        <v>13</v>
      </c>
      <c r="O3" s="5"/>
      <c r="P3" s="22" t="s">
        <v>64</v>
      </c>
    </row>
    <row r="4" spans="1:16" x14ac:dyDescent="0.25">
      <c r="A4" s="9" t="s">
        <v>14</v>
      </c>
      <c r="B4" s="10">
        <v>3481.36</v>
      </c>
      <c r="C4" s="10">
        <v>21534.68</v>
      </c>
      <c r="D4" s="10">
        <v>1801.77</v>
      </c>
      <c r="E4" s="10">
        <v>12838.73</v>
      </c>
      <c r="F4" s="10">
        <v>11840.777</v>
      </c>
      <c r="G4" s="10">
        <v>6363.63</v>
      </c>
      <c r="H4" s="10">
        <v>2746.64</v>
      </c>
      <c r="I4" s="10">
        <v>4773.2299999999996</v>
      </c>
      <c r="J4" s="11">
        <v>11355.46</v>
      </c>
      <c r="K4" s="11">
        <v>129.57</v>
      </c>
      <c r="L4" s="11">
        <v>10.83</v>
      </c>
      <c r="M4" s="11">
        <f>SUM(B4:L4)</f>
        <v>76876.677000000011</v>
      </c>
      <c r="N4" s="12">
        <v>4729</v>
      </c>
      <c r="O4" s="9" t="s">
        <v>14</v>
      </c>
      <c r="P4" s="21">
        <f>M4/N4</f>
        <v>16.256434129837178</v>
      </c>
    </row>
    <row r="5" spans="1:16" x14ac:dyDescent="0.25">
      <c r="A5" s="9" t="s">
        <v>15</v>
      </c>
      <c r="B5" s="10">
        <v>3564.34</v>
      </c>
      <c r="C5" s="10">
        <v>20364.23</v>
      </c>
      <c r="D5" s="10">
        <v>2151.6799999999998</v>
      </c>
      <c r="E5" s="10">
        <v>15174.25</v>
      </c>
      <c r="F5" s="10">
        <v>11874.53</v>
      </c>
      <c r="G5" s="10">
        <v>7712.75</v>
      </c>
      <c r="H5" s="10">
        <v>2908.01</v>
      </c>
      <c r="I5" s="10">
        <v>5102.8599999999997</v>
      </c>
      <c r="J5" s="10">
        <v>11591.47</v>
      </c>
      <c r="K5" s="11">
        <v>226.34</v>
      </c>
      <c r="L5" s="11">
        <v>10.83</v>
      </c>
      <c r="M5" s="11">
        <f t="shared" ref="M5:M15" si="0">SUM(B5:L5)</f>
        <v>80681.289999999994</v>
      </c>
      <c r="N5" s="12">
        <v>4952</v>
      </c>
      <c r="O5" s="9" t="s">
        <v>15</v>
      </c>
      <c r="P5" s="21">
        <f t="shared" ref="P5:P15" si="1">M5/N5</f>
        <v>16.292667609046848</v>
      </c>
    </row>
    <row r="6" spans="1:16" x14ac:dyDescent="0.25">
      <c r="A6" s="9" t="s">
        <v>16</v>
      </c>
      <c r="B6" s="10">
        <v>3981.1</v>
      </c>
      <c r="C6" s="10">
        <v>21681.56</v>
      </c>
      <c r="D6" s="10">
        <v>2334.5100000000002</v>
      </c>
      <c r="E6" s="10">
        <v>16708.86</v>
      </c>
      <c r="F6" s="10">
        <v>14778.54</v>
      </c>
      <c r="G6" s="10">
        <v>8753</v>
      </c>
      <c r="H6" s="10">
        <v>4072.88</v>
      </c>
      <c r="I6" s="10">
        <v>5801.71</v>
      </c>
      <c r="J6" s="11">
        <v>13082.12</v>
      </c>
      <c r="K6" s="11">
        <v>136.87</v>
      </c>
      <c r="L6" s="11">
        <v>21.67</v>
      </c>
      <c r="M6" s="11">
        <f t="shared" si="0"/>
        <v>91352.82</v>
      </c>
      <c r="N6" s="12">
        <v>5452</v>
      </c>
      <c r="O6" s="9" t="s">
        <v>16</v>
      </c>
      <c r="P6" s="21">
        <f t="shared" si="1"/>
        <v>16.755836390315483</v>
      </c>
    </row>
    <row r="7" spans="1:16" x14ac:dyDescent="0.25">
      <c r="A7" s="9" t="s">
        <v>17</v>
      </c>
      <c r="B7" s="10">
        <v>3160.21</v>
      </c>
      <c r="C7" s="10">
        <v>7172.65</v>
      </c>
      <c r="D7" s="10">
        <v>1886.77</v>
      </c>
      <c r="E7" s="10">
        <v>8704.0499999999993</v>
      </c>
      <c r="F7" s="10">
        <v>9303.91</v>
      </c>
      <c r="G7" s="10">
        <v>4909.7</v>
      </c>
      <c r="H7" s="10">
        <v>2910.91</v>
      </c>
      <c r="I7" s="10">
        <v>2572.7800000000002</v>
      </c>
      <c r="J7" s="11">
        <v>6735.56</v>
      </c>
      <c r="K7" s="11">
        <v>153.38</v>
      </c>
      <c r="L7" s="11">
        <v>79.58</v>
      </c>
      <c r="M7" s="11">
        <f>SUM(B7:L7)</f>
        <v>47589.499999999993</v>
      </c>
      <c r="N7" s="12">
        <v>2727</v>
      </c>
      <c r="O7" s="9" t="s">
        <v>17</v>
      </c>
      <c r="P7" s="21">
        <f t="shared" si="1"/>
        <v>17.451228456178949</v>
      </c>
    </row>
    <row r="8" spans="1:16" x14ac:dyDescent="0.25">
      <c r="A8" s="9" t="s">
        <v>18</v>
      </c>
      <c r="B8" s="10">
        <v>7071.72</v>
      </c>
      <c r="C8" s="10">
        <v>17708.34</v>
      </c>
      <c r="D8" s="10">
        <v>3281.45</v>
      </c>
      <c r="E8" s="10">
        <v>19831.939999999999</v>
      </c>
      <c r="F8" s="10">
        <v>22812.720000000001</v>
      </c>
      <c r="G8" s="10">
        <v>10846.89</v>
      </c>
      <c r="H8" s="10">
        <v>6772.85</v>
      </c>
      <c r="I8" s="10">
        <v>5897.51</v>
      </c>
      <c r="J8" s="11">
        <v>15383.7</v>
      </c>
      <c r="K8" s="11">
        <v>485.29</v>
      </c>
      <c r="L8" s="11">
        <v>121.21</v>
      </c>
      <c r="M8" s="11">
        <f>SUM(B8:L8)</f>
        <v>110213.62</v>
      </c>
      <c r="N8" s="12">
        <v>6205</v>
      </c>
      <c r="O8" s="9" t="s">
        <v>18</v>
      </c>
      <c r="P8" s="21">
        <f t="shared" si="1"/>
        <v>17.762066075745366</v>
      </c>
    </row>
    <row r="9" spans="1:16" x14ac:dyDescent="0.25">
      <c r="A9" s="9" t="s">
        <v>19</v>
      </c>
      <c r="B9" s="10">
        <v>7593.75</v>
      </c>
      <c r="C9" s="10">
        <v>20887.22</v>
      </c>
      <c r="D9" s="10">
        <v>3271.83</v>
      </c>
      <c r="E9" s="10">
        <v>19914.09</v>
      </c>
      <c r="F9" s="10">
        <v>20847.349999999999</v>
      </c>
      <c r="G9" s="10">
        <v>9766.7800000000007</v>
      </c>
      <c r="H9" s="10">
        <v>7097.11</v>
      </c>
      <c r="I9" s="10">
        <v>6736.91</v>
      </c>
      <c r="J9" s="11">
        <v>15382.47</v>
      </c>
      <c r="K9" s="11">
        <v>517.08000000000004</v>
      </c>
      <c r="L9" s="11">
        <v>466.71</v>
      </c>
      <c r="M9" s="23">
        <f t="shared" si="0"/>
        <v>112481.3</v>
      </c>
      <c r="N9" s="12">
        <v>6387</v>
      </c>
      <c r="O9" s="9" t="s">
        <v>19</v>
      </c>
      <c r="P9" s="21">
        <f t="shared" si="1"/>
        <v>17.610975418819478</v>
      </c>
    </row>
    <row r="10" spans="1:16" x14ac:dyDescent="0.25">
      <c r="A10" s="9" t="s">
        <v>20</v>
      </c>
      <c r="B10" s="10">
        <v>9223.5</v>
      </c>
      <c r="C10" s="10">
        <v>21478.21</v>
      </c>
      <c r="D10" s="10">
        <v>3849.1</v>
      </c>
      <c r="E10" s="10">
        <v>23363.14</v>
      </c>
      <c r="F10" s="10">
        <v>25547.3</v>
      </c>
      <c r="G10" s="10">
        <v>12718.79</v>
      </c>
      <c r="H10" s="10">
        <v>8647.61</v>
      </c>
      <c r="I10" s="10">
        <v>7800.5</v>
      </c>
      <c r="J10" s="11">
        <v>16099.51</v>
      </c>
      <c r="K10" s="11">
        <v>435.97</v>
      </c>
      <c r="L10" s="11">
        <v>295</v>
      </c>
      <c r="M10" s="23">
        <f t="shared" si="0"/>
        <v>129458.63</v>
      </c>
      <c r="N10" s="12">
        <v>7744</v>
      </c>
      <c r="O10" s="9" t="s">
        <v>20</v>
      </c>
      <c r="P10" s="21">
        <f t="shared" si="1"/>
        <v>16.717281766528927</v>
      </c>
    </row>
    <row r="11" spans="1:16" x14ac:dyDescent="0.25">
      <c r="A11" s="9" t="s">
        <v>21</v>
      </c>
      <c r="B11" s="10">
        <v>11525.27</v>
      </c>
      <c r="C11" s="10">
        <v>22611.27</v>
      </c>
      <c r="D11" s="10">
        <v>5333.15</v>
      </c>
      <c r="E11" s="10">
        <v>32759.32</v>
      </c>
      <c r="F11" s="10">
        <v>33850.29</v>
      </c>
      <c r="G11" s="10">
        <v>17377.05</v>
      </c>
      <c r="H11" s="10">
        <v>11784.22</v>
      </c>
      <c r="I11" s="10">
        <v>9198.34</v>
      </c>
      <c r="J11" s="11">
        <v>21670.49</v>
      </c>
      <c r="K11" s="11">
        <v>566.9</v>
      </c>
      <c r="L11" s="11">
        <v>495.17</v>
      </c>
      <c r="M11" s="23">
        <f>SUM(B11:L11)</f>
        <v>167171.47</v>
      </c>
      <c r="N11" s="12">
        <v>9767</v>
      </c>
      <c r="O11" s="9" t="s">
        <v>21</v>
      </c>
      <c r="P11" s="21">
        <f t="shared" si="1"/>
        <v>17.115948602436777</v>
      </c>
    </row>
    <row r="12" spans="1:16" x14ac:dyDescent="0.25">
      <c r="A12" s="9" t="s">
        <v>22</v>
      </c>
      <c r="B12" s="10">
        <v>6168.38</v>
      </c>
      <c r="C12" s="10">
        <v>20062.759999999998</v>
      </c>
      <c r="D12" s="10">
        <v>2600.62</v>
      </c>
      <c r="E12" s="10">
        <v>20975.73</v>
      </c>
      <c r="F12" s="10">
        <v>19230.09</v>
      </c>
      <c r="G12" s="10">
        <v>9849.84</v>
      </c>
      <c r="H12" s="10">
        <v>5286.67</v>
      </c>
      <c r="I12" s="10">
        <v>6603.33</v>
      </c>
      <c r="J12" s="10">
        <v>14974.47</v>
      </c>
      <c r="K12" s="11">
        <v>252.42</v>
      </c>
      <c r="L12" s="11">
        <v>60.58</v>
      </c>
      <c r="M12" s="11">
        <f t="shared" si="0"/>
        <v>106064.89</v>
      </c>
      <c r="N12" s="12">
        <v>6104</v>
      </c>
      <c r="O12" s="9" t="s">
        <v>22</v>
      </c>
      <c r="P12" s="21">
        <f t="shared" si="1"/>
        <v>17.37629259501966</v>
      </c>
    </row>
    <row r="13" spans="1:16" x14ac:dyDescent="0.25">
      <c r="A13" s="9" t="s">
        <v>23</v>
      </c>
      <c r="B13" s="10">
        <v>2345.48</v>
      </c>
      <c r="C13" s="10">
        <v>9746.39</v>
      </c>
      <c r="D13" s="10">
        <v>1496.77</v>
      </c>
      <c r="E13" s="10">
        <v>9310.94</v>
      </c>
      <c r="F13" s="10">
        <v>10253.299999999999</v>
      </c>
      <c r="G13" s="10">
        <v>5539.09</v>
      </c>
      <c r="H13" s="10">
        <v>2392.23</v>
      </c>
      <c r="I13" s="10">
        <v>3051.92</v>
      </c>
      <c r="J13" s="11">
        <v>6838.78</v>
      </c>
      <c r="K13" s="11">
        <v>161.12</v>
      </c>
      <c r="L13" s="11">
        <v>90.87</v>
      </c>
      <c r="M13" s="11">
        <f t="shared" si="0"/>
        <v>51226.890000000007</v>
      </c>
      <c r="N13" s="12">
        <v>3026</v>
      </c>
      <c r="O13" s="9" t="s">
        <v>23</v>
      </c>
      <c r="P13" s="21">
        <f t="shared" si="1"/>
        <v>16.928912756113682</v>
      </c>
    </row>
    <row r="14" spans="1:16" x14ac:dyDescent="0.25">
      <c r="A14" s="9" t="s">
        <v>24</v>
      </c>
      <c r="B14" s="10">
        <v>4116.45</v>
      </c>
      <c r="C14" s="10">
        <v>21988.799999999999</v>
      </c>
      <c r="D14" s="10">
        <v>2344.19</v>
      </c>
      <c r="E14" s="10">
        <v>17022.650000000001</v>
      </c>
      <c r="F14" s="10">
        <v>17100.62</v>
      </c>
      <c r="G14" s="10">
        <v>9506.27</v>
      </c>
      <c r="H14" s="10">
        <v>4126.0200000000004</v>
      </c>
      <c r="I14" s="10">
        <v>6064.51</v>
      </c>
      <c r="J14" s="11">
        <v>13727.58</v>
      </c>
      <c r="K14" s="11">
        <v>380.33</v>
      </c>
      <c r="L14" s="11">
        <v>127.29</v>
      </c>
      <c r="M14" s="11">
        <f t="shared" si="0"/>
        <v>96504.709999999992</v>
      </c>
      <c r="N14" s="12">
        <v>5740</v>
      </c>
      <c r="O14" s="9" t="s">
        <v>24</v>
      </c>
      <c r="P14" s="21">
        <f t="shared" si="1"/>
        <v>16.812667247386759</v>
      </c>
    </row>
    <row r="15" spans="1:16" x14ac:dyDescent="0.25">
      <c r="A15" s="9" t="s">
        <v>25</v>
      </c>
      <c r="B15" s="10">
        <v>3020.49</v>
      </c>
      <c r="C15" s="10">
        <v>16378.55</v>
      </c>
      <c r="D15" s="10">
        <v>1575.77</v>
      </c>
      <c r="E15" s="10">
        <v>12160.65</v>
      </c>
      <c r="F15" s="10">
        <v>14749.95</v>
      </c>
      <c r="G15" s="10">
        <v>7187.09</v>
      </c>
      <c r="H15" s="10">
        <v>2967.5</v>
      </c>
      <c r="I15" s="10">
        <v>4404.3900000000003</v>
      </c>
      <c r="J15" s="11">
        <v>11950.3</v>
      </c>
      <c r="K15" s="11">
        <v>645.11</v>
      </c>
      <c r="L15" s="11">
        <v>146.54</v>
      </c>
      <c r="M15" s="11">
        <f t="shared" si="0"/>
        <v>75186.34</v>
      </c>
      <c r="N15" s="12">
        <v>4290</v>
      </c>
      <c r="O15" s="9" t="s">
        <v>25</v>
      </c>
      <c r="P15" s="21">
        <f t="shared" si="1"/>
        <v>17.525953379953378</v>
      </c>
    </row>
    <row r="16" spans="1:16" x14ac:dyDescent="0.25">
      <c r="A16" s="14">
        <v>2018</v>
      </c>
      <c r="B16" s="15">
        <f t="shared" ref="B16:J16" si="2">SUM(B4:B15)</f>
        <v>65252.049999999996</v>
      </c>
      <c r="C16" s="15">
        <f t="shared" si="2"/>
        <v>221614.65999999997</v>
      </c>
      <c r="D16" s="15">
        <f t="shared" si="2"/>
        <v>31927.61</v>
      </c>
      <c r="E16" s="15">
        <f t="shared" si="2"/>
        <v>208764.35</v>
      </c>
      <c r="F16" s="15">
        <f t="shared" si="2"/>
        <v>212189.37699999998</v>
      </c>
      <c r="G16" s="15">
        <f t="shared" si="2"/>
        <v>110530.87999999999</v>
      </c>
      <c r="H16" s="15">
        <f t="shared" si="2"/>
        <v>61712.650000000009</v>
      </c>
      <c r="I16" s="15">
        <f t="shared" si="2"/>
        <v>68007.990000000005</v>
      </c>
      <c r="J16" s="15">
        <f t="shared" si="2"/>
        <v>158791.90999999997</v>
      </c>
      <c r="K16" s="16">
        <f>SUM(K4:K15)</f>
        <v>4090.38</v>
      </c>
      <c r="L16" s="16">
        <f>SUM(L4:L15)</f>
        <v>1926.2799999999997</v>
      </c>
      <c r="M16" s="17">
        <f>SUM(M4:M15)</f>
        <v>1144808.1370000001</v>
      </c>
      <c r="N16" s="18">
        <f>SUM(N4:N15)</f>
        <v>67123</v>
      </c>
      <c r="O16" s="14">
        <v>2018</v>
      </c>
    </row>
    <row r="18" spans="1:16" x14ac:dyDescent="0.25">
      <c r="A18" s="1"/>
      <c r="B18" s="2">
        <v>2019</v>
      </c>
      <c r="C18" s="1"/>
      <c r="D18" s="1"/>
      <c r="E18" s="1"/>
      <c r="F18" s="1"/>
      <c r="G18" s="1"/>
      <c r="H18" s="1"/>
      <c r="I18" s="1"/>
      <c r="J18" s="3"/>
      <c r="K18" s="4" t="s">
        <v>0</v>
      </c>
      <c r="L18" s="4" t="s">
        <v>1</v>
      </c>
      <c r="M18" s="3"/>
      <c r="N18" s="3"/>
      <c r="O18" s="3"/>
    </row>
    <row r="19" spans="1:16" x14ac:dyDescent="0.25">
      <c r="A19" s="5"/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5" t="s">
        <v>8</v>
      </c>
      <c r="I19" s="6" t="s">
        <v>9</v>
      </c>
      <c r="J19" s="6" t="s">
        <v>10</v>
      </c>
      <c r="K19" s="7" t="s">
        <v>11</v>
      </c>
      <c r="L19" s="7" t="s">
        <v>11</v>
      </c>
      <c r="M19" s="8" t="s">
        <v>12</v>
      </c>
      <c r="N19" s="5" t="s">
        <v>13</v>
      </c>
      <c r="O19" s="5"/>
      <c r="P19" s="22" t="s">
        <v>64</v>
      </c>
    </row>
    <row r="20" spans="1:16" x14ac:dyDescent="0.25">
      <c r="A20" s="9" t="s">
        <v>26</v>
      </c>
      <c r="B20" s="10">
        <v>3201.52</v>
      </c>
      <c r="C20" s="10">
        <v>23266.14</v>
      </c>
      <c r="D20" s="10">
        <v>1878.6</v>
      </c>
      <c r="E20" s="10">
        <v>13969.83</v>
      </c>
      <c r="F20" s="10">
        <v>14937.32</v>
      </c>
      <c r="G20" s="10">
        <v>7868.26</v>
      </c>
      <c r="H20" s="10">
        <v>3266.05</v>
      </c>
      <c r="I20" s="10">
        <v>6053.21</v>
      </c>
      <c r="J20" s="11">
        <v>12044.6</v>
      </c>
      <c r="K20" s="11">
        <v>278.08999999999997</v>
      </c>
      <c r="L20" s="11">
        <v>40.46</v>
      </c>
      <c r="M20" s="11">
        <f>SUM(B20:L20)</f>
        <v>86804.080000000016</v>
      </c>
      <c r="N20" s="12">
        <v>5258</v>
      </c>
      <c r="O20" s="9" t="s">
        <v>26</v>
      </c>
      <c r="P20" s="21">
        <f>M20/N20</f>
        <v>16.508953974895402</v>
      </c>
    </row>
    <row r="21" spans="1:16" x14ac:dyDescent="0.25">
      <c r="A21" s="9" t="s">
        <v>27</v>
      </c>
      <c r="B21" s="10">
        <v>4448.22</v>
      </c>
      <c r="C21" s="10">
        <v>21765.73</v>
      </c>
      <c r="D21" s="10">
        <v>2103.6999999999998</v>
      </c>
      <c r="E21" s="10">
        <v>15634.02</v>
      </c>
      <c r="F21" s="10">
        <v>19509.78</v>
      </c>
      <c r="G21" s="10">
        <v>9484.85</v>
      </c>
      <c r="H21" s="10">
        <v>4411.08</v>
      </c>
      <c r="I21" s="10">
        <v>6363.4</v>
      </c>
      <c r="J21" s="10">
        <v>13515.51</v>
      </c>
      <c r="K21" s="11">
        <v>228.54</v>
      </c>
      <c r="L21" s="11">
        <v>95.54</v>
      </c>
      <c r="M21" s="11">
        <f t="shared" ref="M21:M31" si="3">SUM(B21:L21)</f>
        <v>97560.369999999981</v>
      </c>
      <c r="N21" s="12">
        <v>5635</v>
      </c>
      <c r="O21" s="9" t="s">
        <v>27</v>
      </c>
      <c r="P21" s="21">
        <f t="shared" ref="P21:P31" si="4">M21/N21</f>
        <v>17.313286601597156</v>
      </c>
    </row>
    <row r="22" spans="1:16" x14ac:dyDescent="0.25">
      <c r="A22" s="9" t="s">
        <v>28</v>
      </c>
      <c r="B22" s="10">
        <v>5245.92</v>
      </c>
      <c r="C22" s="10">
        <v>23475.15</v>
      </c>
      <c r="D22" s="10">
        <v>2448.4499999999998</v>
      </c>
      <c r="E22" s="10">
        <v>19580.18</v>
      </c>
      <c r="F22" s="10">
        <v>21539.71</v>
      </c>
      <c r="G22" s="10">
        <v>10996.98</v>
      </c>
      <c r="H22" s="10">
        <v>5215.1899999999996</v>
      </c>
      <c r="I22" s="10">
        <v>7043.91</v>
      </c>
      <c r="J22" s="11">
        <v>16136.13</v>
      </c>
      <c r="K22" s="11">
        <v>573.62</v>
      </c>
      <c r="L22" s="11">
        <v>29</v>
      </c>
      <c r="M22" s="11">
        <f t="shared" si="3"/>
        <v>112284.24</v>
      </c>
      <c r="N22" s="12">
        <v>6482</v>
      </c>
      <c r="O22" s="9" t="s">
        <v>28</v>
      </c>
      <c r="P22" s="21">
        <f t="shared" si="4"/>
        <v>17.322468373958657</v>
      </c>
    </row>
    <row r="23" spans="1:16" x14ac:dyDescent="0.25">
      <c r="A23" s="9" t="s">
        <v>29</v>
      </c>
      <c r="B23" s="10">
        <v>2642.17</v>
      </c>
      <c r="C23" s="10">
        <v>7718.35</v>
      </c>
      <c r="D23" s="10">
        <v>1250.9000000000001</v>
      </c>
      <c r="E23" s="10">
        <v>9741.5400000000009</v>
      </c>
      <c r="F23" s="10">
        <v>11584.67</v>
      </c>
      <c r="G23" s="10">
        <v>5495.73</v>
      </c>
      <c r="H23" s="10">
        <v>2522.3000000000002</v>
      </c>
      <c r="I23" s="10">
        <v>3062.01</v>
      </c>
      <c r="J23" s="11">
        <v>6368.78</v>
      </c>
      <c r="K23" s="11">
        <v>201.76</v>
      </c>
      <c r="L23" s="11">
        <v>91.83</v>
      </c>
      <c r="M23" s="11">
        <f t="shared" si="3"/>
        <v>50680.040000000008</v>
      </c>
      <c r="N23" s="12">
        <v>2856</v>
      </c>
      <c r="O23" s="9" t="s">
        <v>29</v>
      </c>
      <c r="P23" s="21">
        <f t="shared" si="4"/>
        <v>17.74511204481793</v>
      </c>
    </row>
    <row r="24" spans="1:16" x14ac:dyDescent="0.25">
      <c r="A24" s="9" t="s">
        <v>30</v>
      </c>
      <c r="B24" s="10">
        <v>7127.56</v>
      </c>
      <c r="C24" s="10">
        <v>18828.990000000002</v>
      </c>
      <c r="D24" s="10">
        <v>2715.16</v>
      </c>
      <c r="E24" s="10">
        <v>20156.12</v>
      </c>
      <c r="F24" s="10">
        <v>22075.56</v>
      </c>
      <c r="G24" s="10">
        <v>11294.96</v>
      </c>
      <c r="H24" s="10">
        <v>5761.99</v>
      </c>
      <c r="I24" s="10">
        <v>6868.4</v>
      </c>
      <c r="J24" s="11">
        <v>17860.48</v>
      </c>
      <c r="K24" s="11">
        <v>430.16</v>
      </c>
      <c r="L24" s="11">
        <v>118.42</v>
      </c>
      <c r="M24" s="11">
        <f t="shared" si="3"/>
        <v>113237.8</v>
      </c>
      <c r="N24" s="12">
        <v>6333</v>
      </c>
      <c r="O24" s="9" t="s">
        <v>30</v>
      </c>
      <c r="P24" s="21">
        <f t="shared" si="4"/>
        <v>17.880593715458708</v>
      </c>
    </row>
    <row r="25" spans="1:16" x14ac:dyDescent="0.25">
      <c r="A25" s="9" t="s">
        <v>31</v>
      </c>
      <c r="B25" s="10">
        <v>9362.98</v>
      </c>
      <c r="C25" s="10">
        <v>20174.11</v>
      </c>
      <c r="D25" s="10">
        <v>3011.8</v>
      </c>
      <c r="E25" s="10">
        <v>21015.4</v>
      </c>
      <c r="F25" s="10">
        <v>24341.07</v>
      </c>
      <c r="G25" s="10">
        <v>10799.17</v>
      </c>
      <c r="H25" s="10">
        <v>6606.18</v>
      </c>
      <c r="I25" s="10">
        <v>6580.17</v>
      </c>
      <c r="J25" s="11">
        <v>16214.58</v>
      </c>
      <c r="K25" s="11">
        <v>624.16</v>
      </c>
      <c r="L25" s="11">
        <v>322.38</v>
      </c>
      <c r="M25" s="23">
        <f t="shared" si="3"/>
        <v>119052</v>
      </c>
      <c r="N25" s="12">
        <v>6763</v>
      </c>
      <c r="O25" s="9" t="s">
        <v>31</v>
      </c>
      <c r="P25" s="21">
        <f t="shared" si="4"/>
        <v>17.603430430282419</v>
      </c>
    </row>
    <row r="26" spans="1:16" x14ac:dyDescent="0.25">
      <c r="A26" s="9" t="s">
        <v>32</v>
      </c>
      <c r="B26" s="10">
        <v>9935.69</v>
      </c>
      <c r="C26" s="10">
        <v>23171.75</v>
      </c>
      <c r="D26" s="10">
        <v>3231.18</v>
      </c>
      <c r="E26" s="10">
        <v>23782.59</v>
      </c>
      <c r="F26" s="10">
        <v>26018.35</v>
      </c>
      <c r="G26" s="10">
        <v>12491.38</v>
      </c>
      <c r="H26" s="10">
        <v>8417.67</v>
      </c>
      <c r="I26" s="10">
        <v>8022.14</v>
      </c>
      <c r="J26" s="11">
        <v>18183.599999999999</v>
      </c>
      <c r="K26" s="11">
        <v>465.13</v>
      </c>
      <c r="L26" s="11">
        <v>161</v>
      </c>
      <c r="M26" s="23">
        <f t="shared" si="3"/>
        <v>133880.48000000001</v>
      </c>
      <c r="N26" s="12">
        <v>7814</v>
      </c>
      <c r="O26" s="9" t="s">
        <v>32</v>
      </c>
      <c r="P26" s="21">
        <f t="shared" si="4"/>
        <v>17.133411824929613</v>
      </c>
    </row>
    <row r="27" spans="1:16" x14ac:dyDescent="0.25">
      <c r="A27" s="9" t="s">
        <v>33</v>
      </c>
      <c r="B27" s="10">
        <v>12521.48</v>
      </c>
      <c r="C27" s="10">
        <v>20933.23</v>
      </c>
      <c r="D27" s="10">
        <v>5284.12</v>
      </c>
      <c r="E27" s="10">
        <v>36390.79</v>
      </c>
      <c r="F27" s="10">
        <v>39263.74</v>
      </c>
      <c r="G27" s="10">
        <v>19186.47</v>
      </c>
      <c r="H27" s="10">
        <v>11333.97</v>
      </c>
      <c r="I27" s="10">
        <v>9228.65</v>
      </c>
      <c r="J27" s="11">
        <v>24121.58</v>
      </c>
      <c r="K27" s="11">
        <v>607.64</v>
      </c>
      <c r="L27" s="11">
        <v>419.79</v>
      </c>
      <c r="M27" s="23">
        <f t="shared" si="3"/>
        <v>179291.46</v>
      </c>
      <c r="N27" s="12">
        <v>10073</v>
      </c>
      <c r="O27" s="9" t="s">
        <v>33</v>
      </c>
      <c r="P27" s="21">
        <f t="shared" si="4"/>
        <v>17.799211754194381</v>
      </c>
    </row>
    <row r="28" spans="1:16" x14ac:dyDescent="0.25">
      <c r="A28" s="9" t="s">
        <v>34</v>
      </c>
      <c r="B28" s="10">
        <v>5626.45</v>
      </c>
      <c r="C28" s="10">
        <v>20154.37</v>
      </c>
      <c r="D28" s="10">
        <v>2085.08</v>
      </c>
      <c r="E28" s="10">
        <v>20230.310000000001</v>
      </c>
      <c r="F28" s="10">
        <v>20010.59</v>
      </c>
      <c r="G28" s="10">
        <v>9520.61</v>
      </c>
      <c r="H28" s="10">
        <v>5158.68</v>
      </c>
      <c r="I28" s="10">
        <v>6393.96</v>
      </c>
      <c r="J28" s="10">
        <v>15214.6</v>
      </c>
      <c r="K28" s="11">
        <v>309.14999999999998</v>
      </c>
      <c r="L28" s="11">
        <v>126.92</v>
      </c>
      <c r="M28" s="11">
        <f t="shared" si="3"/>
        <v>104830.72</v>
      </c>
      <c r="N28" s="12">
        <v>5948</v>
      </c>
      <c r="O28" s="9" t="s">
        <v>34</v>
      </c>
      <c r="P28" s="21">
        <f t="shared" si="4"/>
        <v>17.624532616005379</v>
      </c>
    </row>
    <row r="29" spans="1:16" x14ac:dyDescent="0.25">
      <c r="A29" s="9" t="s">
        <v>35</v>
      </c>
      <c r="B29" s="10">
        <v>2392.1799999999998</v>
      </c>
      <c r="C29" s="10">
        <v>10617.75</v>
      </c>
      <c r="D29" s="10">
        <v>908.05</v>
      </c>
      <c r="E29" s="10">
        <v>8583.69</v>
      </c>
      <c r="F29" s="10">
        <v>11981.15</v>
      </c>
      <c r="G29" s="10">
        <v>5272.2</v>
      </c>
      <c r="H29" s="10">
        <v>2221.91</v>
      </c>
      <c r="I29" s="10">
        <v>3016.85</v>
      </c>
      <c r="J29" s="11">
        <v>7373.18</v>
      </c>
      <c r="K29" s="11">
        <v>157.72999999999999</v>
      </c>
      <c r="L29" s="11">
        <v>13.25</v>
      </c>
      <c r="M29" s="11">
        <f t="shared" si="3"/>
        <v>52537.939999999995</v>
      </c>
      <c r="N29" s="12">
        <v>3085</v>
      </c>
      <c r="O29" s="9" t="s">
        <v>35</v>
      </c>
      <c r="P29" s="21">
        <f t="shared" si="4"/>
        <v>17.030126418152349</v>
      </c>
    </row>
    <row r="30" spans="1:16" x14ac:dyDescent="0.25">
      <c r="A30" s="9" t="s">
        <v>36</v>
      </c>
      <c r="B30" s="10">
        <v>4450.09</v>
      </c>
      <c r="C30" s="10">
        <v>21125.25</v>
      </c>
      <c r="D30" s="10">
        <v>2206.85</v>
      </c>
      <c r="E30" s="10">
        <v>18710.79</v>
      </c>
      <c r="F30" s="10">
        <v>21227.13</v>
      </c>
      <c r="G30" s="10">
        <v>10634.7</v>
      </c>
      <c r="H30" s="10">
        <v>4575.0600000000004</v>
      </c>
      <c r="I30" s="10">
        <v>6483.42</v>
      </c>
      <c r="J30" s="11">
        <v>15370.66</v>
      </c>
      <c r="K30" s="11">
        <v>442.74</v>
      </c>
      <c r="L30" s="11">
        <v>107.35</v>
      </c>
      <c r="M30" s="11">
        <f t="shared" si="3"/>
        <v>105334.04000000001</v>
      </c>
      <c r="N30" s="12">
        <v>5979</v>
      </c>
      <c r="O30" s="9" t="s">
        <v>36</v>
      </c>
      <c r="P30" s="21">
        <f t="shared" si="4"/>
        <v>17.617334002341529</v>
      </c>
    </row>
    <row r="31" spans="1:16" x14ac:dyDescent="0.25">
      <c r="A31" s="9" t="s">
        <v>37</v>
      </c>
      <c r="B31" s="10">
        <v>2736.62</v>
      </c>
      <c r="C31" s="10">
        <v>17670.29</v>
      </c>
      <c r="D31" s="10">
        <v>1129.52</v>
      </c>
      <c r="E31" s="10">
        <v>10078.790000000001</v>
      </c>
      <c r="F31" s="10">
        <v>11900.23</v>
      </c>
      <c r="G31" s="10">
        <v>5761.79</v>
      </c>
      <c r="H31" s="10">
        <v>2358.21</v>
      </c>
      <c r="I31" s="10">
        <v>4731.72</v>
      </c>
      <c r="J31" s="11">
        <v>10886</v>
      </c>
      <c r="K31" s="11">
        <v>531.04999999999995</v>
      </c>
      <c r="L31" s="11">
        <v>226.75</v>
      </c>
      <c r="M31" s="11">
        <f t="shared" si="3"/>
        <v>68010.97</v>
      </c>
      <c r="N31" s="12">
        <v>3975</v>
      </c>
      <c r="O31" s="9" t="s">
        <v>37</v>
      </c>
      <c r="P31" s="21">
        <f t="shared" si="4"/>
        <v>17.109677987421385</v>
      </c>
    </row>
    <row r="32" spans="1:16" x14ac:dyDescent="0.25">
      <c r="A32" s="14">
        <v>2019</v>
      </c>
      <c r="B32" s="15">
        <f t="shared" ref="B32:J32" si="5">SUM(B20:B31)</f>
        <v>69690.87999999999</v>
      </c>
      <c r="C32" s="15">
        <f t="shared" si="5"/>
        <v>228901.11000000002</v>
      </c>
      <c r="D32" s="15">
        <f t="shared" si="5"/>
        <v>28253.409999999996</v>
      </c>
      <c r="E32" s="15">
        <f t="shared" si="5"/>
        <v>217874.05000000002</v>
      </c>
      <c r="F32" s="15">
        <f t="shared" si="5"/>
        <v>244389.3</v>
      </c>
      <c r="G32" s="15">
        <f t="shared" si="5"/>
        <v>118807.09999999999</v>
      </c>
      <c r="H32" s="15">
        <f t="shared" si="5"/>
        <v>61848.29</v>
      </c>
      <c r="I32" s="15">
        <f t="shared" si="5"/>
        <v>73847.839999999997</v>
      </c>
      <c r="J32" s="15">
        <f t="shared" si="5"/>
        <v>173289.69999999998</v>
      </c>
      <c r="K32" s="16">
        <f>SUM(K20:K31)</f>
        <v>4849.7700000000004</v>
      </c>
      <c r="L32" s="16">
        <f>SUM(L20:L31)</f>
        <v>1752.69</v>
      </c>
      <c r="M32" s="17">
        <f>SUM(M20:M31)</f>
        <v>1223504.1399999999</v>
      </c>
      <c r="N32" s="18">
        <f>SUM(N20:N31)</f>
        <v>70201</v>
      </c>
      <c r="O32" s="14">
        <v>2019</v>
      </c>
    </row>
    <row r="34" spans="1:16" x14ac:dyDescent="0.25">
      <c r="A34" s="1"/>
      <c r="B34" s="2">
        <v>2020</v>
      </c>
      <c r="C34" s="1"/>
      <c r="D34" s="1"/>
      <c r="E34" s="1"/>
      <c r="F34" s="1"/>
      <c r="G34" s="1"/>
      <c r="H34" s="1"/>
      <c r="I34" s="1"/>
      <c r="J34" s="4" t="s">
        <v>38</v>
      </c>
      <c r="K34" s="4" t="s">
        <v>0</v>
      </c>
      <c r="L34" s="4" t="s">
        <v>1</v>
      </c>
      <c r="M34" s="3"/>
      <c r="N34" s="3"/>
      <c r="O34" s="1"/>
    </row>
    <row r="35" spans="1:16" x14ac:dyDescent="0.25">
      <c r="A35" s="5"/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5" t="s">
        <v>7</v>
      </c>
      <c r="H35" s="5" t="s">
        <v>8</v>
      </c>
      <c r="I35" s="6" t="s">
        <v>9</v>
      </c>
      <c r="J35" s="6" t="s">
        <v>10</v>
      </c>
      <c r="K35" s="7" t="s">
        <v>11</v>
      </c>
      <c r="L35" s="7" t="s">
        <v>11</v>
      </c>
      <c r="M35" s="8" t="s">
        <v>12</v>
      </c>
      <c r="N35" s="5" t="s">
        <v>13</v>
      </c>
      <c r="O35" s="5"/>
      <c r="P35" s="22" t="s">
        <v>64</v>
      </c>
    </row>
    <row r="36" spans="1:16" x14ac:dyDescent="0.25">
      <c r="A36" s="9" t="s">
        <v>39</v>
      </c>
      <c r="B36" s="10">
        <v>3131.36</v>
      </c>
      <c r="C36" s="10">
        <v>22343.11</v>
      </c>
      <c r="D36" s="10">
        <v>1866.35</v>
      </c>
      <c r="E36" s="10">
        <v>11757.87</v>
      </c>
      <c r="F36" s="10">
        <v>16800.47</v>
      </c>
      <c r="G36" s="10">
        <v>7481.86</v>
      </c>
      <c r="H36" s="10">
        <v>3408.02</v>
      </c>
      <c r="I36" s="10">
        <v>5708.98</v>
      </c>
      <c r="J36" s="11">
        <v>11701.27</v>
      </c>
      <c r="K36" s="11">
        <v>247.37</v>
      </c>
      <c r="L36" s="11">
        <v>83.31</v>
      </c>
      <c r="M36" s="11">
        <f>SUM(B36:L36)</f>
        <v>84529.97</v>
      </c>
      <c r="N36" s="12">
        <v>5156</v>
      </c>
      <c r="O36" s="9" t="s">
        <v>39</v>
      </c>
      <c r="P36" s="21">
        <f>M36/N36</f>
        <v>16.39448603568658</v>
      </c>
    </row>
    <row r="37" spans="1:16" x14ac:dyDescent="0.25">
      <c r="A37" s="9" t="s">
        <v>40</v>
      </c>
      <c r="B37" s="10">
        <v>4785.57</v>
      </c>
      <c r="C37" s="10">
        <v>20596.32</v>
      </c>
      <c r="D37" s="10">
        <v>1835.35</v>
      </c>
      <c r="E37" s="10">
        <v>18217.599999999999</v>
      </c>
      <c r="F37" s="10">
        <v>21709.67</v>
      </c>
      <c r="G37" s="10">
        <v>10135.42</v>
      </c>
      <c r="H37" s="10">
        <v>5398.86</v>
      </c>
      <c r="I37" s="10">
        <v>6803.27</v>
      </c>
      <c r="J37" s="10">
        <v>15083.34</v>
      </c>
      <c r="K37" s="11">
        <v>489.55</v>
      </c>
      <c r="L37" s="11">
        <v>71.33</v>
      </c>
      <c r="M37" s="11">
        <f t="shared" ref="M37:M47" si="6">SUM(B37:L37)</f>
        <v>105126.28</v>
      </c>
      <c r="N37" s="12">
        <v>5906</v>
      </c>
      <c r="O37" s="9" t="s">
        <v>40</v>
      </c>
      <c r="P37" s="21">
        <f t="shared" ref="P37:P47" si="7">M37/N37</f>
        <v>17.799911953945141</v>
      </c>
    </row>
    <row r="38" spans="1:16" x14ac:dyDescent="0.25">
      <c r="A38" s="9" t="s">
        <v>41</v>
      </c>
      <c r="B38" s="10">
        <v>1789.89</v>
      </c>
      <c r="C38" s="10">
        <v>10236.950000000001</v>
      </c>
      <c r="D38" s="10">
        <v>731.36</v>
      </c>
      <c r="E38" s="10">
        <v>5782.98</v>
      </c>
      <c r="F38" s="10">
        <v>8180.43</v>
      </c>
      <c r="G38" s="10">
        <v>3461.92</v>
      </c>
      <c r="H38" s="10">
        <v>1943.86</v>
      </c>
      <c r="I38" s="10">
        <v>2620.8000000000002</v>
      </c>
      <c r="J38" s="11">
        <v>6155.49</v>
      </c>
      <c r="K38" s="11">
        <v>110.81</v>
      </c>
      <c r="L38" s="11">
        <v>39.67</v>
      </c>
      <c r="M38" s="11">
        <f t="shared" si="6"/>
        <v>41054.159999999996</v>
      </c>
      <c r="N38" s="12">
        <v>2400</v>
      </c>
      <c r="O38" s="9" t="s">
        <v>41</v>
      </c>
      <c r="P38" s="21">
        <f t="shared" si="7"/>
        <v>17.105899999999998</v>
      </c>
    </row>
    <row r="39" spans="1:16" x14ac:dyDescent="0.25">
      <c r="A39" s="9" t="s">
        <v>42</v>
      </c>
      <c r="B39" s="10"/>
      <c r="C39" s="10"/>
      <c r="D39" s="10"/>
      <c r="E39" s="10"/>
      <c r="F39" s="10"/>
      <c r="G39" s="10"/>
      <c r="H39" s="10"/>
      <c r="I39" s="10"/>
      <c r="J39" s="19">
        <v>704.73</v>
      </c>
      <c r="K39" s="19">
        <v>262.75</v>
      </c>
      <c r="L39" s="19">
        <v>62.17</v>
      </c>
      <c r="M39" s="11">
        <f t="shared" si="6"/>
        <v>1029.6500000000001</v>
      </c>
      <c r="N39" s="12">
        <v>78</v>
      </c>
      <c r="O39" s="9" t="s">
        <v>42</v>
      </c>
      <c r="P39" s="21">
        <f t="shared" si="7"/>
        <v>13.200641025641026</v>
      </c>
    </row>
    <row r="40" spans="1:16" x14ac:dyDescent="0.25">
      <c r="A40" s="9" t="s">
        <v>43</v>
      </c>
      <c r="B40" s="10"/>
      <c r="C40" s="10"/>
      <c r="D40" s="10"/>
      <c r="E40" s="10"/>
      <c r="F40" s="10"/>
      <c r="G40" s="10"/>
      <c r="H40" s="10"/>
      <c r="I40" s="10"/>
      <c r="J40" s="19">
        <v>690.92</v>
      </c>
      <c r="K40" s="19">
        <v>7609.18</v>
      </c>
      <c r="L40" s="19">
        <v>2830.85</v>
      </c>
      <c r="M40" s="11">
        <f t="shared" si="6"/>
        <v>11130.95</v>
      </c>
      <c r="N40" s="12">
        <v>1040</v>
      </c>
      <c r="O40" s="9" t="s">
        <v>43</v>
      </c>
      <c r="P40" s="21">
        <f t="shared" si="7"/>
        <v>10.70283653846154</v>
      </c>
    </row>
    <row r="41" spans="1:16" x14ac:dyDescent="0.25">
      <c r="A41" s="9" t="s">
        <v>44</v>
      </c>
      <c r="B41" s="10">
        <v>4228.5600000000004</v>
      </c>
      <c r="C41" s="10">
        <v>19585.48</v>
      </c>
      <c r="D41" s="10">
        <v>1656.53</v>
      </c>
      <c r="E41" s="10">
        <v>12538.2</v>
      </c>
      <c r="F41" s="10">
        <v>15877.95</v>
      </c>
      <c r="G41" s="10">
        <v>6474.92</v>
      </c>
      <c r="H41" s="10">
        <v>3956.31</v>
      </c>
      <c r="I41" s="10">
        <v>5606.02</v>
      </c>
      <c r="J41" s="11">
        <v>11890.33</v>
      </c>
      <c r="K41" s="11">
        <v>1254.03</v>
      </c>
      <c r="L41" s="11">
        <v>118.08</v>
      </c>
      <c r="M41" s="23">
        <f t="shared" si="6"/>
        <v>83186.41</v>
      </c>
      <c r="N41" s="12">
        <v>4898</v>
      </c>
      <c r="O41" s="9" t="s">
        <v>44</v>
      </c>
      <c r="P41" s="21">
        <f t="shared" si="7"/>
        <v>16.983750510412413</v>
      </c>
    </row>
    <row r="42" spans="1:16" x14ac:dyDescent="0.25">
      <c r="A42" s="9" t="s">
        <v>45</v>
      </c>
      <c r="B42" s="10">
        <v>8399.7000000000007</v>
      </c>
      <c r="C42" s="10">
        <v>21868.799999999999</v>
      </c>
      <c r="D42" s="10">
        <v>3431.42</v>
      </c>
      <c r="E42" s="10">
        <v>22140.92</v>
      </c>
      <c r="F42" s="10">
        <v>28980.06</v>
      </c>
      <c r="G42" s="10">
        <v>11776.15</v>
      </c>
      <c r="H42" s="10">
        <v>8039.19</v>
      </c>
      <c r="I42" s="10">
        <v>8502.26</v>
      </c>
      <c r="J42" s="11">
        <v>17765.27</v>
      </c>
      <c r="K42" s="11">
        <v>933.74</v>
      </c>
      <c r="L42" s="11">
        <v>61.25</v>
      </c>
      <c r="M42" s="23">
        <f t="shared" si="6"/>
        <v>131898.75999999998</v>
      </c>
      <c r="N42" s="12">
        <v>7681</v>
      </c>
      <c r="O42" s="9" t="s">
        <v>45</v>
      </c>
      <c r="P42" s="21">
        <f t="shared" si="7"/>
        <v>17.172081760187474</v>
      </c>
    </row>
    <row r="43" spans="1:16" x14ac:dyDescent="0.25">
      <c r="A43" s="9" t="s">
        <v>46</v>
      </c>
      <c r="B43" s="10">
        <v>11635.39</v>
      </c>
      <c r="C43" s="10">
        <v>17751.5</v>
      </c>
      <c r="D43" s="10">
        <v>5306.28</v>
      </c>
      <c r="E43" s="10">
        <v>33297.449999999997</v>
      </c>
      <c r="F43" s="10">
        <v>40457.440000000002</v>
      </c>
      <c r="G43" s="10">
        <v>17455.060000000001</v>
      </c>
      <c r="H43" s="10">
        <v>11949.36</v>
      </c>
      <c r="I43" s="10">
        <v>9417.67</v>
      </c>
      <c r="J43" s="11">
        <v>22928.51</v>
      </c>
      <c r="K43" s="11">
        <v>1008.97</v>
      </c>
      <c r="L43" s="11">
        <v>3.08</v>
      </c>
      <c r="M43" s="23">
        <f t="shared" si="6"/>
        <v>171210.71</v>
      </c>
      <c r="N43" s="12">
        <v>9489</v>
      </c>
      <c r="O43" s="9" t="s">
        <v>46</v>
      </c>
      <c r="P43" s="21">
        <f t="shared" si="7"/>
        <v>18.04307197807988</v>
      </c>
    </row>
    <row r="44" spans="1:16" x14ac:dyDescent="0.25">
      <c r="A44" s="9" t="s">
        <v>47</v>
      </c>
      <c r="B44" s="10">
        <v>5702.67</v>
      </c>
      <c r="C44" s="10">
        <v>22180.1</v>
      </c>
      <c r="D44" s="10">
        <v>2492.35</v>
      </c>
      <c r="E44" s="10">
        <v>19160.46</v>
      </c>
      <c r="F44" s="10">
        <v>22327.34</v>
      </c>
      <c r="G44" s="10">
        <v>9756.2999999999993</v>
      </c>
      <c r="H44" s="10">
        <v>5172.4399999999996</v>
      </c>
      <c r="I44" s="10">
        <v>7269.25</v>
      </c>
      <c r="J44" s="10">
        <v>15583.96</v>
      </c>
      <c r="K44" s="11">
        <v>474.41</v>
      </c>
      <c r="L44" s="11">
        <v>136.33000000000001</v>
      </c>
      <c r="M44" s="11">
        <f t="shared" si="6"/>
        <v>110255.61</v>
      </c>
      <c r="N44" s="12">
        <v>6291</v>
      </c>
      <c r="O44" s="9" t="s">
        <v>47</v>
      </c>
      <c r="P44" s="21">
        <f t="shared" si="7"/>
        <v>17.525927515498331</v>
      </c>
    </row>
    <row r="45" spans="1:16" x14ac:dyDescent="0.25">
      <c r="A45" s="9" t="s">
        <v>48</v>
      </c>
      <c r="B45" s="10">
        <v>3035.75</v>
      </c>
      <c r="C45" s="10">
        <v>16368.32</v>
      </c>
      <c r="D45" s="10">
        <v>1678.82</v>
      </c>
      <c r="E45" s="10">
        <v>14462.92</v>
      </c>
      <c r="F45" s="10">
        <v>14892.25</v>
      </c>
      <c r="G45" s="10">
        <v>7631</v>
      </c>
      <c r="H45" s="10">
        <v>3332.02</v>
      </c>
      <c r="I45" s="10">
        <v>5004.74</v>
      </c>
      <c r="J45" s="11">
        <v>11979.25</v>
      </c>
      <c r="K45" s="11">
        <v>561.75</v>
      </c>
      <c r="L45" s="11">
        <v>623.95000000000005</v>
      </c>
      <c r="M45" s="11">
        <f t="shared" si="6"/>
        <v>79570.76999999999</v>
      </c>
      <c r="N45" s="12">
        <v>4620</v>
      </c>
      <c r="O45" s="9" t="s">
        <v>48</v>
      </c>
      <c r="P45" s="21">
        <f t="shared" si="7"/>
        <v>17.223110389610387</v>
      </c>
    </row>
    <row r="46" spans="1:16" x14ac:dyDescent="0.25">
      <c r="A46" s="9" t="s">
        <v>49</v>
      </c>
      <c r="B46" s="10"/>
      <c r="C46" s="10"/>
      <c r="D46" s="10"/>
      <c r="E46" s="10"/>
      <c r="F46" s="10"/>
      <c r="G46" s="10"/>
      <c r="H46" s="10"/>
      <c r="I46" s="10"/>
      <c r="J46" s="19">
        <v>12936.64</v>
      </c>
      <c r="K46" s="19">
        <v>1476.64</v>
      </c>
      <c r="L46" s="19">
        <v>1088.8699999999999</v>
      </c>
      <c r="M46" s="11">
        <f t="shared" si="6"/>
        <v>15502.149999999998</v>
      </c>
      <c r="N46" s="12">
        <v>1548</v>
      </c>
      <c r="O46" s="9" t="s">
        <v>49</v>
      </c>
      <c r="P46" s="21">
        <f t="shared" si="7"/>
        <v>10.014308785529714</v>
      </c>
    </row>
    <row r="47" spans="1:16" x14ac:dyDescent="0.25">
      <c r="A47" s="9" t="s">
        <v>50</v>
      </c>
      <c r="B47" s="10"/>
      <c r="C47" s="10"/>
      <c r="D47" s="10"/>
      <c r="E47" s="10"/>
      <c r="F47" s="10"/>
      <c r="G47" s="10"/>
      <c r="H47" s="10"/>
      <c r="I47" s="10"/>
      <c r="J47" s="19">
        <v>12300.49</v>
      </c>
      <c r="K47" s="19">
        <v>4407.01</v>
      </c>
      <c r="L47" s="19">
        <v>979.15</v>
      </c>
      <c r="M47" s="11">
        <f t="shared" si="6"/>
        <v>17686.650000000001</v>
      </c>
      <c r="N47" s="12">
        <v>1747</v>
      </c>
      <c r="O47" s="9" t="s">
        <v>50</v>
      </c>
      <c r="P47" s="21">
        <f t="shared" si="7"/>
        <v>10.1240125930166</v>
      </c>
    </row>
    <row r="48" spans="1:16" x14ac:dyDescent="0.25">
      <c r="A48" s="14">
        <v>2020</v>
      </c>
      <c r="B48" s="15">
        <f t="shared" ref="B48:J48" si="8">SUM(B36:B47)</f>
        <v>42708.89</v>
      </c>
      <c r="C48" s="15">
        <f t="shared" si="8"/>
        <v>150930.58000000002</v>
      </c>
      <c r="D48" s="15">
        <f t="shared" si="8"/>
        <v>18998.459999999995</v>
      </c>
      <c r="E48" s="15">
        <f t="shared" si="8"/>
        <v>137358.39999999999</v>
      </c>
      <c r="F48" s="15">
        <f t="shared" si="8"/>
        <v>169225.61000000002</v>
      </c>
      <c r="G48" s="15">
        <f t="shared" si="8"/>
        <v>74172.63</v>
      </c>
      <c r="H48" s="15">
        <f t="shared" si="8"/>
        <v>43200.06</v>
      </c>
      <c r="I48" s="15">
        <f t="shared" si="8"/>
        <v>50932.99</v>
      </c>
      <c r="J48" s="15">
        <f t="shared" si="8"/>
        <v>139720.20000000001</v>
      </c>
      <c r="K48" s="16">
        <f>SUM(K36:K47)</f>
        <v>18836.21</v>
      </c>
      <c r="L48" s="16">
        <f>SUM(L36:L47)</f>
        <v>6098.0399999999991</v>
      </c>
      <c r="M48" s="17">
        <f>SUM(M36:M47)</f>
        <v>852182.07000000007</v>
      </c>
      <c r="N48" s="18">
        <f>SUM(N36:N47)</f>
        <v>50854</v>
      </c>
      <c r="O48" s="14">
        <v>2020</v>
      </c>
    </row>
    <row r="50" spans="1:16" x14ac:dyDescent="0.25">
      <c r="A50" s="1"/>
      <c r="B50" s="2">
        <v>2021</v>
      </c>
      <c r="C50" s="1"/>
      <c r="D50" s="1"/>
      <c r="E50" s="1"/>
      <c r="F50" s="1"/>
      <c r="G50" s="1"/>
      <c r="H50" s="1"/>
      <c r="I50" s="1"/>
      <c r="J50" s="4" t="s">
        <v>38</v>
      </c>
      <c r="K50" s="4" t="s">
        <v>0</v>
      </c>
      <c r="L50" s="4" t="s">
        <v>1</v>
      </c>
      <c r="M50" s="3"/>
      <c r="N50" s="3"/>
      <c r="O50" s="1"/>
    </row>
    <row r="51" spans="1:16" x14ac:dyDescent="0.25">
      <c r="A51" s="5"/>
      <c r="B51" s="5" t="s">
        <v>2</v>
      </c>
      <c r="C51" s="5" t="s">
        <v>3</v>
      </c>
      <c r="D51" s="5" t="s">
        <v>4</v>
      </c>
      <c r="E51" s="5" t="s">
        <v>5</v>
      </c>
      <c r="F51" s="5" t="s">
        <v>6</v>
      </c>
      <c r="G51" s="5" t="s">
        <v>7</v>
      </c>
      <c r="H51" s="5" t="s">
        <v>8</v>
      </c>
      <c r="I51" s="6" t="s">
        <v>9</v>
      </c>
      <c r="J51" s="6" t="s">
        <v>10</v>
      </c>
      <c r="K51" s="7" t="s">
        <v>11</v>
      </c>
      <c r="L51" s="7" t="s">
        <v>11</v>
      </c>
      <c r="M51" s="8" t="s">
        <v>12</v>
      </c>
      <c r="N51" s="5" t="s">
        <v>13</v>
      </c>
      <c r="O51" s="5"/>
      <c r="P51" s="22" t="s">
        <v>64</v>
      </c>
    </row>
    <row r="52" spans="1:16" x14ac:dyDescent="0.25">
      <c r="A52" s="9" t="s">
        <v>51</v>
      </c>
      <c r="B52" s="10"/>
      <c r="C52" s="10"/>
      <c r="D52" s="10"/>
      <c r="E52" s="10"/>
      <c r="F52" s="10"/>
      <c r="G52" s="10"/>
      <c r="H52" s="10"/>
      <c r="I52" s="10"/>
      <c r="J52" s="19">
        <v>11936.32</v>
      </c>
      <c r="K52" s="19">
        <v>1741.99</v>
      </c>
      <c r="L52" s="19">
        <v>735.48</v>
      </c>
      <c r="M52" s="11">
        <f>SUM(B52:L52)</f>
        <v>14413.789999999999</v>
      </c>
      <c r="N52" s="12">
        <v>1457</v>
      </c>
      <c r="O52" s="9" t="s">
        <v>51</v>
      </c>
      <c r="P52" s="21">
        <f>M52/N52</f>
        <v>9.8927865477007551</v>
      </c>
    </row>
    <row r="53" spans="1:16" x14ac:dyDescent="0.25">
      <c r="A53" s="9" t="s">
        <v>52</v>
      </c>
      <c r="B53" s="10"/>
      <c r="C53" s="10"/>
      <c r="D53" s="10"/>
      <c r="E53" s="10"/>
      <c r="F53" s="10"/>
      <c r="G53" s="10"/>
      <c r="H53" s="10"/>
      <c r="I53" s="10"/>
      <c r="J53" s="20">
        <v>10792.76</v>
      </c>
      <c r="K53" s="19">
        <v>3545.87</v>
      </c>
      <c r="L53" s="19">
        <v>684.8</v>
      </c>
      <c r="M53" s="11">
        <f t="shared" ref="M53:M63" si="9">SUM(B53:L53)</f>
        <v>15023.43</v>
      </c>
      <c r="N53" s="12">
        <v>1588</v>
      </c>
      <c r="O53" s="9" t="s">
        <v>52</v>
      </c>
      <c r="P53" s="21">
        <f t="shared" ref="P53:P63" si="10">M53/N53</f>
        <v>9.4605982367758195</v>
      </c>
    </row>
    <row r="54" spans="1:16" x14ac:dyDescent="0.25">
      <c r="A54" s="9" t="s">
        <v>53</v>
      </c>
      <c r="B54" s="10"/>
      <c r="C54" s="10"/>
      <c r="D54" s="10"/>
      <c r="E54" s="10"/>
      <c r="F54" s="10"/>
      <c r="G54" s="10"/>
      <c r="H54" s="10"/>
      <c r="I54" s="10"/>
      <c r="J54" s="19">
        <v>12243.97</v>
      </c>
      <c r="K54" s="19">
        <v>2678.68</v>
      </c>
      <c r="L54" s="19">
        <v>681.63</v>
      </c>
      <c r="M54" s="11">
        <f t="shared" si="9"/>
        <v>15604.279999999999</v>
      </c>
      <c r="N54" s="12">
        <v>1593</v>
      </c>
      <c r="O54" s="9" t="s">
        <v>53</v>
      </c>
      <c r="P54" s="21">
        <f t="shared" si="10"/>
        <v>9.7955304456999368</v>
      </c>
    </row>
    <row r="55" spans="1:16" x14ac:dyDescent="0.25">
      <c r="A55" s="9" t="s">
        <v>54</v>
      </c>
      <c r="B55" s="10"/>
      <c r="C55" s="10"/>
      <c r="D55" s="10"/>
      <c r="E55" s="10"/>
      <c r="F55" s="10"/>
      <c r="G55" s="10"/>
      <c r="H55" s="10"/>
      <c r="I55" s="10"/>
      <c r="J55" s="19">
        <v>9745.4699999999993</v>
      </c>
      <c r="K55" s="19">
        <v>2846.27</v>
      </c>
      <c r="L55" s="19">
        <v>497.8</v>
      </c>
      <c r="M55" s="11">
        <f t="shared" si="9"/>
        <v>13089.539999999999</v>
      </c>
      <c r="N55" s="12">
        <v>1403</v>
      </c>
      <c r="O55" s="9" t="s">
        <v>54</v>
      </c>
      <c r="P55" s="21">
        <f t="shared" si="10"/>
        <v>9.3296792587312893</v>
      </c>
    </row>
    <row r="56" spans="1:16" x14ac:dyDescent="0.25">
      <c r="A56" s="9" t="s">
        <v>55</v>
      </c>
      <c r="B56" s="10">
        <v>1011.47</v>
      </c>
      <c r="C56" s="10">
        <v>6688.01</v>
      </c>
      <c r="D56" s="10">
        <v>297.97000000000003</v>
      </c>
      <c r="E56" s="10">
        <v>2502.6799999999998</v>
      </c>
      <c r="F56" s="10">
        <v>3355.59</v>
      </c>
      <c r="G56" s="10">
        <v>1416.45</v>
      </c>
      <c r="H56" s="10">
        <v>819.92</v>
      </c>
      <c r="I56" s="10">
        <v>1159.55</v>
      </c>
      <c r="J56" s="11">
        <v>2371.31</v>
      </c>
      <c r="K56" s="11">
        <v>1088.27</v>
      </c>
      <c r="L56" s="11">
        <v>145.08000000000001</v>
      </c>
      <c r="M56" s="11">
        <f t="shared" si="9"/>
        <v>20856.300000000007</v>
      </c>
      <c r="N56" s="12">
        <v>1282</v>
      </c>
      <c r="O56" s="9" t="s">
        <v>55</v>
      </c>
      <c r="P56" s="21">
        <f t="shared" si="10"/>
        <v>16.26856474258971</v>
      </c>
    </row>
    <row r="57" spans="1:16" x14ac:dyDescent="0.25">
      <c r="A57" s="9" t="s">
        <v>56</v>
      </c>
      <c r="B57" s="10">
        <v>4899.2299999999996</v>
      </c>
      <c r="C57" s="10">
        <v>23003.05</v>
      </c>
      <c r="D57" s="10">
        <v>1352.56</v>
      </c>
      <c r="E57" s="10">
        <v>13898.52</v>
      </c>
      <c r="F57" s="10">
        <v>14105.38</v>
      </c>
      <c r="G57" s="10">
        <v>7404.75</v>
      </c>
      <c r="H57" s="10">
        <v>4571.63</v>
      </c>
      <c r="I57" s="10">
        <v>7826.78</v>
      </c>
      <c r="J57" s="11">
        <v>12583.03</v>
      </c>
      <c r="K57" s="11">
        <v>3368.04</v>
      </c>
      <c r="L57" s="11">
        <v>133</v>
      </c>
      <c r="M57" s="13">
        <f t="shared" si="9"/>
        <v>93145.969999999987</v>
      </c>
      <c r="N57" s="12">
        <v>5294</v>
      </c>
      <c r="O57" s="9" t="s">
        <v>56</v>
      </c>
      <c r="P57" s="21">
        <f t="shared" si="10"/>
        <v>17.594629769550433</v>
      </c>
    </row>
    <row r="58" spans="1:16" x14ac:dyDescent="0.25">
      <c r="A58" s="9" t="s">
        <v>57</v>
      </c>
      <c r="B58" s="10">
        <v>7998.99</v>
      </c>
      <c r="C58" s="10">
        <v>24849.85</v>
      </c>
      <c r="D58" s="10">
        <v>3188.16</v>
      </c>
      <c r="E58" s="10">
        <v>27522.39</v>
      </c>
      <c r="F58" s="10">
        <v>25509.95</v>
      </c>
      <c r="G58" s="10">
        <v>14584.51</v>
      </c>
      <c r="H58" s="10">
        <v>8175.25</v>
      </c>
      <c r="I58" s="10">
        <v>11303.47</v>
      </c>
      <c r="J58" s="11">
        <v>19882.86</v>
      </c>
      <c r="K58" s="11">
        <v>4739.74</v>
      </c>
      <c r="L58" s="11">
        <v>388.83</v>
      </c>
      <c r="M58" s="13">
        <f t="shared" si="9"/>
        <v>148143.99999999997</v>
      </c>
      <c r="N58" s="12">
        <v>8188</v>
      </c>
      <c r="O58" s="9" t="s">
        <v>57</v>
      </c>
      <c r="P58" s="21">
        <f t="shared" si="10"/>
        <v>18.092818759159741</v>
      </c>
    </row>
    <row r="59" spans="1:16" x14ac:dyDescent="0.25">
      <c r="A59" s="9" t="s">
        <v>58</v>
      </c>
      <c r="B59" s="10">
        <v>8023.48</v>
      </c>
      <c r="C59" s="10">
        <v>20302.39</v>
      </c>
      <c r="D59" s="10">
        <v>2471.4499999999998</v>
      </c>
      <c r="E59" s="10">
        <v>25715.09</v>
      </c>
      <c r="F59" s="10">
        <v>24833.67</v>
      </c>
      <c r="G59" s="10">
        <v>13633.54</v>
      </c>
      <c r="H59" s="10">
        <v>7788.98</v>
      </c>
      <c r="I59" s="10">
        <v>9554.0499999999993</v>
      </c>
      <c r="J59" s="11">
        <v>17324.75</v>
      </c>
      <c r="K59" s="11">
        <v>1795.47</v>
      </c>
      <c r="L59" s="11">
        <v>533.63</v>
      </c>
      <c r="M59" s="13">
        <f t="shared" si="9"/>
        <v>131976.5</v>
      </c>
      <c r="N59" s="12">
        <v>7129</v>
      </c>
      <c r="O59" s="9" t="s">
        <v>58</v>
      </c>
      <c r="P59" s="21">
        <f t="shared" si="10"/>
        <v>18.512624491513535</v>
      </c>
    </row>
    <row r="60" spans="1:16" x14ac:dyDescent="0.25">
      <c r="A60" s="9" t="s">
        <v>59</v>
      </c>
      <c r="B60" s="10">
        <v>5817.58</v>
      </c>
      <c r="C60" s="10">
        <v>21783.15</v>
      </c>
      <c r="D60" s="10">
        <v>1638.56</v>
      </c>
      <c r="E60" s="10">
        <v>20852.23</v>
      </c>
      <c r="F60" s="10">
        <v>16719.02</v>
      </c>
      <c r="G60" s="10">
        <v>10033.370000000001</v>
      </c>
      <c r="H60" s="10">
        <v>4656.2</v>
      </c>
      <c r="I60" s="10">
        <v>7946.43</v>
      </c>
      <c r="J60" s="10">
        <v>16693.63</v>
      </c>
      <c r="K60" s="11">
        <v>1684.68</v>
      </c>
      <c r="L60" s="11"/>
      <c r="M60" s="11">
        <f t="shared" si="9"/>
        <v>107824.85</v>
      </c>
      <c r="N60" s="12">
        <v>5845</v>
      </c>
      <c r="O60" s="9" t="s">
        <v>59</v>
      </c>
      <c r="P60" s="21">
        <f t="shared" si="10"/>
        <v>18.447365269461081</v>
      </c>
    </row>
    <row r="61" spans="1:16" x14ac:dyDescent="0.25">
      <c r="A61" s="9" t="s">
        <v>60</v>
      </c>
      <c r="B61" s="10">
        <v>4531.25</v>
      </c>
      <c r="C61" s="10">
        <v>18030.169999999998</v>
      </c>
      <c r="D61" s="10">
        <v>1531.98</v>
      </c>
      <c r="E61" s="10">
        <v>18207.62</v>
      </c>
      <c r="F61" s="10">
        <v>15751.77</v>
      </c>
      <c r="G61" s="10">
        <v>9785.26</v>
      </c>
      <c r="H61" s="10">
        <v>4174.74</v>
      </c>
      <c r="I61" s="10">
        <v>6486.94</v>
      </c>
      <c r="J61" s="11">
        <v>14165.4</v>
      </c>
      <c r="K61" s="11">
        <v>1262.69</v>
      </c>
      <c r="L61" s="11">
        <v>66</v>
      </c>
      <c r="M61" s="11">
        <f>SUM(B61:L61)</f>
        <v>93993.819999999992</v>
      </c>
      <c r="N61" s="12">
        <v>5001</v>
      </c>
      <c r="O61" s="9" t="s">
        <v>60</v>
      </c>
      <c r="P61" s="21">
        <f t="shared" si="10"/>
        <v>18.795004999000199</v>
      </c>
    </row>
    <row r="62" spans="1:16" x14ac:dyDescent="0.25">
      <c r="A62" s="9" t="s">
        <v>61</v>
      </c>
      <c r="B62" s="10">
        <v>4209.26</v>
      </c>
      <c r="C62" s="10">
        <v>19212.419999999998</v>
      </c>
      <c r="D62" s="10">
        <v>1268</v>
      </c>
      <c r="E62" s="10">
        <v>17269.349999999999</v>
      </c>
      <c r="F62" s="10">
        <v>16954.3</v>
      </c>
      <c r="G62" s="10">
        <v>9942.85</v>
      </c>
      <c r="H62" s="10">
        <v>3913.37</v>
      </c>
      <c r="I62" s="10">
        <v>7154.82</v>
      </c>
      <c r="J62" s="11">
        <v>14469.94</v>
      </c>
      <c r="K62" s="11">
        <v>1414.88</v>
      </c>
      <c r="L62" s="11">
        <v>114.92</v>
      </c>
      <c r="M62" s="11">
        <f t="shared" si="9"/>
        <v>95924.11</v>
      </c>
      <c r="N62" s="12">
        <v>5065</v>
      </c>
      <c r="O62" s="9" t="s">
        <v>61</v>
      </c>
      <c r="P62" s="21">
        <f t="shared" si="10"/>
        <v>18.938619940769989</v>
      </c>
    </row>
    <row r="63" spans="1:16" x14ac:dyDescent="0.25">
      <c r="A63" s="9" t="s">
        <v>62</v>
      </c>
      <c r="B63" s="10">
        <v>2619.5300000000002</v>
      </c>
      <c r="C63" s="10">
        <v>18784.310000000001</v>
      </c>
      <c r="D63" s="10">
        <v>815.45</v>
      </c>
      <c r="E63" s="10">
        <v>9061.85</v>
      </c>
      <c r="F63" s="10">
        <v>10123.76</v>
      </c>
      <c r="G63" s="10">
        <v>5227.58</v>
      </c>
      <c r="H63" s="10">
        <v>1964.05</v>
      </c>
      <c r="I63" s="10">
        <v>4820.3500000000004</v>
      </c>
      <c r="J63" s="11">
        <v>9882.2000000000007</v>
      </c>
      <c r="K63" s="11">
        <v>1813.7</v>
      </c>
      <c r="L63" s="11">
        <v>324.66000000000003</v>
      </c>
      <c r="M63" s="11">
        <f t="shared" si="9"/>
        <v>65437.440000000002</v>
      </c>
      <c r="N63" s="12">
        <v>3640</v>
      </c>
      <c r="O63" s="9" t="s">
        <v>62</v>
      </c>
      <c r="P63" s="21">
        <f t="shared" si="10"/>
        <v>17.977318681318682</v>
      </c>
    </row>
    <row r="64" spans="1:16" x14ac:dyDescent="0.25">
      <c r="A64" s="14">
        <v>2021</v>
      </c>
      <c r="B64" s="15">
        <f t="shared" ref="B64:J64" si="11">SUM(B52:B63)</f>
        <v>39110.79</v>
      </c>
      <c r="C64" s="15">
        <f t="shared" si="11"/>
        <v>152653.34999999998</v>
      </c>
      <c r="D64" s="15">
        <f t="shared" si="11"/>
        <v>12564.13</v>
      </c>
      <c r="E64" s="15">
        <f t="shared" si="11"/>
        <v>135029.72999999998</v>
      </c>
      <c r="F64" s="15">
        <f t="shared" si="11"/>
        <v>127353.44</v>
      </c>
      <c r="G64" s="15">
        <f t="shared" si="11"/>
        <v>72028.310000000012</v>
      </c>
      <c r="H64" s="15">
        <f t="shared" si="11"/>
        <v>36064.140000000007</v>
      </c>
      <c r="I64" s="15">
        <f t="shared" si="11"/>
        <v>56252.39</v>
      </c>
      <c r="J64" s="15">
        <f t="shared" si="11"/>
        <v>152091.64000000001</v>
      </c>
      <c r="K64" s="16">
        <f>SUM(K52:K63)</f>
        <v>27980.280000000002</v>
      </c>
      <c r="L64" s="16">
        <f>SUM(L52:L63)</f>
        <v>4305.83</v>
      </c>
      <c r="M64" s="17">
        <f>SUM(M52:M63)</f>
        <v>815434.0299999998</v>
      </c>
      <c r="N64" s="18">
        <f>SUM(N52:N63)</f>
        <v>47485</v>
      </c>
      <c r="O64" s="14">
        <v>2021</v>
      </c>
    </row>
    <row r="66" spans="1:16" x14ac:dyDescent="0.25">
      <c r="A66" s="1"/>
      <c r="B66" s="2">
        <v>2022</v>
      </c>
      <c r="C66" s="1"/>
      <c r="D66" s="1"/>
      <c r="E66" s="1"/>
      <c r="F66" s="1"/>
      <c r="G66" s="1"/>
      <c r="H66" s="1"/>
      <c r="I66" s="1"/>
      <c r="J66" s="4" t="s">
        <v>38</v>
      </c>
      <c r="K66" s="4" t="s">
        <v>0</v>
      </c>
      <c r="L66" s="4" t="s">
        <v>1</v>
      </c>
      <c r="M66" s="3"/>
      <c r="N66" s="3"/>
      <c r="O66" s="1"/>
    </row>
    <row r="67" spans="1:16" x14ac:dyDescent="0.25">
      <c r="A67" s="5"/>
      <c r="B67" s="5" t="s">
        <v>2</v>
      </c>
      <c r="C67" s="5" t="s">
        <v>3</v>
      </c>
      <c r="D67" s="5" t="s">
        <v>4</v>
      </c>
      <c r="E67" s="5" t="s">
        <v>5</v>
      </c>
      <c r="F67" s="5" t="s">
        <v>6</v>
      </c>
      <c r="G67" s="5" t="s">
        <v>7</v>
      </c>
      <c r="H67" s="5" t="s">
        <v>8</v>
      </c>
      <c r="I67" s="6" t="s">
        <v>9</v>
      </c>
      <c r="J67" s="6" t="s">
        <v>10</v>
      </c>
      <c r="K67" s="7" t="s">
        <v>11</v>
      </c>
      <c r="L67" s="7" t="s">
        <v>11</v>
      </c>
      <c r="M67" s="8" t="s">
        <v>12</v>
      </c>
      <c r="N67" s="5" t="s">
        <v>13</v>
      </c>
      <c r="O67" s="5"/>
      <c r="P67" s="22" t="s">
        <v>64</v>
      </c>
    </row>
    <row r="68" spans="1:16" x14ac:dyDescent="0.25">
      <c r="A68" s="9" t="s">
        <v>65</v>
      </c>
      <c r="B68" s="10">
        <v>2658.77</v>
      </c>
      <c r="C68" s="10">
        <v>17580.29</v>
      </c>
      <c r="D68" s="10">
        <v>743.42</v>
      </c>
      <c r="E68" s="10">
        <v>9408.81</v>
      </c>
      <c r="F68" s="10">
        <v>11238.37</v>
      </c>
      <c r="G68" s="10">
        <v>5741.54</v>
      </c>
      <c r="H68" s="10">
        <v>2259.02</v>
      </c>
      <c r="I68" s="10">
        <v>4141.9399999999996</v>
      </c>
      <c r="J68" s="10">
        <v>9829.4</v>
      </c>
      <c r="K68" s="10">
        <v>842.44</v>
      </c>
      <c r="L68" s="10">
        <v>160.96</v>
      </c>
      <c r="M68" s="11">
        <f>SUM(B68:L68)</f>
        <v>64604.960000000006</v>
      </c>
      <c r="N68" s="12">
        <v>3561</v>
      </c>
      <c r="O68" s="9" t="s">
        <v>65</v>
      </c>
      <c r="P68" s="21">
        <f>M68/N68</f>
        <v>18.142364504352713</v>
      </c>
    </row>
    <row r="69" spans="1:16" x14ac:dyDescent="0.25">
      <c r="A69" s="9" t="s">
        <v>66</v>
      </c>
      <c r="B69" s="10">
        <v>4888.3999999999996</v>
      </c>
      <c r="C69" s="10">
        <v>20573.810000000001</v>
      </c>
      <c r="D69" s="10">
        <v>1394.95</v>
      </c>
      <c r="E69" s="10">
        <v>17103.169999999998</v>
      </c>
      <c r="F69" s="10">
        <v>17025.73</v>
      </c>
      <c r="G69" s="10">
        <v>9582.7900000000009</v>
      </c>
      <c r="H69" s="10">
        <v>4049.25</v>
      </c>
      <c r="I69" s="10">
        <v>5874.3</v>
      </c>
      <c r="J69" s="10">
        <v>15125.27</v>
      </c>
      <c r="K69" s="10">
        <v>671.31</v>
      </c>
      <c r="L69" s="10">
        <v>252.13</v>
      </c>
      <c r="M69" s="11">
        <f t="shared" ref="M69:M76" si="12">SUM(B69:L69)</f>
        <v>96541.110000000015</v>
      </c>
      <c r="N69" s="12">
        <v>5068</v>
      </c>
      <c r="O69" s="9" t="s">
        <v>66</v>
      </c>
      <c r="P69" s="21">
        <f t="shared" ref="P69:P79" si="13">M69/N69</f>
        <v>19.049153512233627</v>
      </c>
    </row>
    <row r="70" spans="1:16" x14ac:dyDescent="0.25">
      <c r="A70" s="9" t="s">
        <v>67</v>
      </c>
      <c r="B70" s="10">
        <v>4310.63</v>
      </c>
      <c r="C70" s="10">
        <v>22026.080000000002</v>
      </c>
      <c r="D70" s="10">
        <v>1125.92</v>
      </c>
      <c r="E70" s="10">
        <v>14207.65</v>
      </c>
      <c r="F70" s="10">
        <v>15548.35</v>
      </c>
      <c r="G70" s="10">
        <v>8102.57</v>
      </c>
      <c r="H70" s="10">
        <v>3604.88</v>
      </c>
      <c r="I70" s="10">
        <v>5587.89</v>
      </c>
      <c r="J70" s="10">
        <v>13158.18</v>
      </c>
      <c r="K70" s="10">
        <v>665.91</v>
      </c>
      <c r="L70" s="10">
        <v>170.25</v>
      </c>
      <c r="M70" s="11">
        <f t="shared" si="12"/>
        <v>88508.31</v>
      </c>
      <c r="N70" s="12">
        <v>4755</v>
      </c>
      <c r="O70" s="9" t="s">
        <v>67</v>
      </c>
      <c r="P70" s="21">
        <f t="shared" si="13"/>
        <v>18.613735015772871</v>
      </c>
    </row>
    <row r="71" spans="1:16" x14ac:dyDescent="0.25">
      <c r="A71" s="9" t="s">
        <v>68</v>
      </c>
      <c r="B71" s="10">
        <v>4279.68</v>
      </c>
      <c r="C71" s="10">
        <v>13129.35</v>
      </c>
      <c r="D71" s="10">
        <v>1474.73</v>
      </c>
      <c r="E71" s="10">
        <v>15129.92</v>
      </c>
      <c r="F71" s="10">
        <v>15188.74</v>
      </c>
      <c r="G71" s="10">
        <v>8032.96</v>
      </c>
      <c r="H71" s="10">
        <v>4024.05</v>
      </c>
      <c r="I71" s="10">
        <v>3842.86</v>
      </c>
      <c r="J71" s="10">
        <v>12892.55</v>
      </c>
      <c r="K71" s="10">
        <v>331.17</v>
      </c>
      <c r="L71" s="10">
        <v>236.98</v>
      </c>
      <c r="M71" s="11">
        <f t="shared" si="12"/>
        <v>78562.989999999991</v>
      </c>
      <c r="N71" s="12">
        <v>3963</v>
      </c>
      <c r="O71" s="9" t="s">
        <v>68</v>
      </c>
      <c r="P71" s="21">
        <f t="shared" si="13"/>
        <v>19.824120615695179</v>
      </c>
    </row>
    <row r="72" spans="1:16" x14ac:dyDescent="0.25">
      <c r="A72" s="9" t="s">
        <v>69</v>
      </c>
      <c r="B72" s="10">
        <v>6851.69</v>
      </c>
      <c r="C72" s="10">
        <v>24343.95</v>
      </c>
      <c r="D72" s="10">
        <v>1938.41</v>
      </c>
      <c r="E72" s="10">
        <v>20251.990000000002</v>
      </c>
      <c r="F72" s="10">
        <v>22261.47</v>
      </c>
      <c r="G72" s="10">
        <v>10480.44</v>
      </c>
      <c r="H72" s="10">
        <v>6692.66</v>
      </c>
      <c r="I72" s="10">
        <v>7333.65</v>
      </c>
      <c r="J72" s="11">
        <v>16306.88</v>
      </c>
      <c r="K72" s="11">
        <v>635.16</v>
      </c>
      <c r="L72" s="11">
        <v>427.33</v>
      </c>
      <c r="M72" s="11">
        <f>SUM(B72:L72)</f>
        <v>117523.63000000002</v>
      </c>
      <c r="N72" s="12">
        <v>6014</v>
      </c>
      <c r="O72" s="9" t="s">
        <v>69</v>
      </c>
      <c r="P72" s="21">
        <f t="shared" si="13"/>
        <v>19.541674426338545</v>
      </c>
    </row>
    <row r="73" spans="1:16" x14ac:dyDescent="0.25">
      <c r="A73" s="9" t="s">
        <v>70</v>
      </c>
      <c r="B73" s="10">
        <v>8112.23</v>
      </c>
      <c r="C73" s="10">
        <v>27033.200000000001</v>
      </c>
      <c r="D73" s="10">
        <v>2248.0300000000002</v>
      </c>
      <c r="E73" s="10">
        <v>21095.99</v>
      </c>
      <c r="F73" s="10">
        <v>23083.66</v>
      </c>
      <c r="G73" s="10">
        <v>11141.74</v>
      </c>
      <c r="H73" s="10">
        <v>6111.61</v>
      </c>
      <c r="I73" s="10">
        <v>7763.55</v>
      </c>
      <c r="J73" s="11">
        <v>17592.09</v>
      </c>
      <c r="K73" s="11">
        <v>623.64</v>
      </c>
      <c r="L73" s="11">
        <v>358.67</v>
      </c>
      <c r="M73" s="13">
        <f t="shared" si="12"/>
        <v>125164.41</v>
      </c>
      <c r="N73" s="12">
        <v>6428</v>
      </c>
      <c r="O73" s="9" t="s">
        <v>70</v>
      </c>
      <c r="P73" s="21">
        <f t="shared" si="13"/>
        <v>19.471750155569385</v>
      </c>
    </row>
    <row r="74" spans="1:16" x14ac:dyDescent="0.25">
      <c r="A74" s="9" t="s">
        <v>71</v>
      </c>
      <c r="B74" s="10">
        <v>10159.049999999999</v>
      </c>
      <c r="C74" s="10">
        <v>24179.919999999998</v>
      </c>
      <c r="D74" s="10">
        <v>2660.39</v>
      </c>
      <c r="E74" s="10">
        <v>23098.12</v>
      </c>
      <c r="F74" s="10">
        <v>26973.93</v>
      </c>
      <c r="G74" s="10">
        <v>12070.03</v>
      </c>
      <c r="H74" s="10">
        <v>8773.76</v>
      </c>
      <c r="I74" s="10">
        <v>8267.86</v>
      </c>
      <c r="J74" s="11">
        <v>18596.439999999999</v>
      </c>
      <c r="K74" s="11">
        <v>741.26</v>
      </c>
      <c r="L74" s="11">
        <v>401.58</v>
      </c>
      <c r="M74" s="13">
        <f t="shared" si="12"/>
        <v>135922.34</v>
      </c>
      <c r="N74" s="12">
        <v>7011</v>
      </c>
      <c r="O74" s="9" t="s">
        <v>71</v>
      </c>
      <c r="P74" s="21">
        <f t="shared" si="13"/>
        <v>19.387011838539436</v>
      </c>
    </row>
    <row r="75" spans="1:16" x14ac:dyDescent="0.25">
      <c r="A75" s="9" t="s">
        <v>72</v>
      </c>
      <c r="B75" s="10">
        <v>11336.04</v>
      </c>
      <c r="C75" s="10">
        <v>25244.45</v>
      </c>
      <c r="D75" s="10">
        <v>3669.9</v>
      </c>
      <c r="E75" s="10">
        <v>31172.67</v>
      </c>
      <c r="F75" s="10">
        <v>31246.53</v>
      </c>
      <c r="G75" s="10">
        <v>16119.83</v>
      </c>
      <c r="H75" s="10">
        <v>10223.879999999999</v>
      </c>
      <c r="I75" s="10">
        <v>9700.27</v>
      </c>
      <c r="J75" s="11">
        <v>21151.99</v>
      </c>
      <c r="K75" s="11">
        <v>1025.06</v>
      </c>
      <c r="L75" s="11">
        <v>596.5</v>
      </c>
      <c r="M75" s="13">
        <f t="shared" si="12"/>
        <v>161487.12</v>
      </c>
      <c r="N75" s="12">
        <v>8284</v>
      </c>
      <c r="O75" s="9" t="s">
        <v>72</v>
      </c>
      <c r="P75" s="21">
        <f t="shared" si="13"/>
        <v>19.493858039594397</v>
      </c>
    </row>
    <row r="76" spans="1:16" x14ac:dyDescent="0.25">
      <c r="A76" s="9" t="s">
        <v>73</v>
      </c>
      <c r="B76" s="10">
        <v>7039.26</v>
      </c>
      <c r="C76" s="10">
        <v>30655.53</v>
      </c>
      <c r="D76" s="10">
        <v>2361.75</v>
      </c>
      <c r="E76" s="10">
        <v>26240.36</v>
      </c>
      <c r="F76" s="10">
        <v>23079.32</v>
      </c>
      <c r="G76" s="10">
        <v>12443.15</v>
      </c>
      <c r="H76" s="10">
        <v>5549.87</v>
      </c>
      <c r="I76" s="10">
        <v>7790.06</v>
      </c>
      <c r="J76" s="10">
        <v>19621.03</v>
      </c>
      <c r="K76" s="11">
        <v>565.30999999999995</v>
      </c>
      <c r="L76" s="11">
        <v>712.42</v>
      </c>
      <c r="M76" s="11">
        <f t="shared" si="12"/>
        <v>136058.06</v>
      </c>
      <c r="N76" s="12">
        <v>7105</v>
      </c>
      <c r="O76" s="9" t="s">
        <v>73</v>
      </c>
      <c r="P76" s="21">
        <f t="shared" si="13"/>
        <v>19.14962139338494</v>
      </c>
    </row>
    <row r="77" spans="1:16" x14ac:dyDescent="0.25">
      <c r="A77" s="9" t="s">
        <v>74</v>
      </c>
      <c r="B77" s="10">
        <v>4515.24</v>
      </c>
      <c r="C77" s="10">
        <v>15811.65</v>
      </c>
      <c r="D77" s="10">
        <v>1770.9</v>
      </c>
      <c r="E77" s="10">
        <v>19277.88</v>
      </c>
      <c r="F77" s="10">
        <v>16898.47</v>
      </c>
      <c r="G77" s="10">
        <v>9332.84</v>
      </c>
      <c r="H77" s="10">
        <v>4515.59</v>
      </c>
      <c r="I77" s="10">
        <v>5382.69</v>
      </c>
      <c r="J77" s="11">
        <v>14684.64</v>
      </c>
      <c r="K77" s="11">
        <v>368.73</v>
      </c>
      <c r="L77" s="11">
        <v>292.17</v>
      </c>
      <c r="M77" s="11">
        <f>SUM(B77:L77)</f>
        <v>92850.799999999988</v>
      </c>
      <c r="N77" s="12">
        <v>4535</v>
      </c>
      <c r="O77" s="9" t="s">
        <v>74</v>
      </c>
      <c r="P77" s="21">
        <f t="shared" si="13"/>
        <v>20.474266813671441</v>
      </c>
    </row>
    <row r="78" spans="1:16" x14ac:dyDescent="0.25">
      <c r="A78" s="9" t="s">
        <v>75</v>
      </c>
      <c r="B78" s="10">
        <v>5101.51</v>
      </c>
      <c r="C78" s="10">
        <v>24131.71</v>
      </c>
      <c r="D78" s="10">
        <v>2345.85</v>
      </c>
      <c r="E78" s="10">
        <v>17390.12</v>
      </c>
      <c r="F78" s="10">
        <v>20057.66</v>
      </c>
      <c r="G78" s="10">
        <v>10652.53</v>
      </c>
      <c r="H78" s="10">
        <v>3751.95</v>
      </c>
      <c r="I78" s="10">
        <v>8889.25</v>
      </c>
      <c r="J78" s="11">
        <v>15014.19</v>
      </c>
      <c r="K78" s="11">
        <v>418.3</v>
      </c>
      <c r="L78" s="11">
        <v>724.14</v>
      </c>
      <c r="M78" s="11">
        <f t="shared" ref="M78:M79" si="14">SUM(B78:L78)</f>
        <v>108477.21</v>
      </c>
      <c r="N78" s="12">
        <v>5520</v>
      </c>
      <c r="O78" s="9" t="s">
        <v>75</v>
      </c>
      <c r="P78" s="21">
        <f t="shared" si="13"/>
        <v>19.65166847826087</v>
      </c>
    </row>
    <row r="79" spans="1:16" x14ac:dyDescent="0.25">
      <c r="A79" s="9" t="s">
        <v>76</v>
      </c>
      <c r="B79" s="10">
        <v>3156.05</v>
      </c>
      <c r="C79" s="10">
        <v>22484.77</v>
      </c>
      <c r="D79" s="10">
        <v>1006.21</v>
      </c>
      <c r="E79" s="10">
        <v>12322.38</v>
      </c>
      <c r="F79" s="10">
        <v>11108.8</v>
      </c>
      <c r="G79" s="10">
        <v>6444.44</v>
      </c>
      <c r="H79" s="10">
        <v>2172.63</v>
      </c>
      <c r="I79" s="10">
        <v>5960.85</v>
      </c>
      <c r="J79" s="11">
        <v>11926.61</v>
      </c>
      <c r="K79" s="11">
        <v>806.54</v>
      </c>
      <c r="L79" s="11">
        <v>798.88</v>
      </c>
      <c r="M79" s="11">
        <f t="shared" si="14"/>
        <v>78188.159999999989</v>
      </c>
      <c r="N79" s="12">
        <v>4139</v>
      </c>
      <c r="O79" s="9" t="s">
        <v>76</v>
      </c>
      <c r="P79" s="21">
        <f t="shared" si="13"/>
        <v>18.890591930417973</v>
      </c>
    </row>
    <row r="80" spans="1:16" x14ac:dyDescent="0.25">
      <c r="A80" s="14">
        <v>2022</v>
      </c>
      <c r="B80" s="15">
        <f t="shared" ref="B80:J80" si="15">SUM(B68:B79)</f>
        <v>72408.55</v>
      </c>
      <c r="C80" s="15">
        <f t="shared" si="15"/>
        <v>267194.71000000002</v>
      </c>
      <c r="D80" s="15">
        <f t="shared" si="15"/>
        <v>22740.46</v>
      </c>
      <c r="E80" s="15">
        <f t="shared" si="15"/>
        <v>226699.06</v>
      </c>
      <c r="F80" s="15">
        <f t="shared" si="15"/>
        <v>233711.03</v>
      </c>
      <c r="G80" s="15">
        <f t="shared" si="15"/>
        <v>120144.85999999999</v>
      </c>
      <c r="H80" s="15">
        <f t="shared" si="15"/>
        <v>61729.15</v>
      </c>
      <c r="I80" s="15">
        <f t="shared" si="15"/>
        <v>80535.170000000013</v>
      </c>
      <c r="J80" s="15">
        <f t="shared" si="15"/>
        <v>185899.27000000002</v>
      </c>
      <c r="K80" s="16">
        <f>SUM(K68:K79)</f>
        <v>7694.8299999999981</v>
      </c>
      <c r="L80" s="16">
        <f>SUM(L68:L79)</f>
        <v>5132.01</v>
      </c>
      <c r="M80" s="25">
        <f>SUM(M68:M79)</f>
        <v>1283889.0999999999</v>
      </c>
      <c r="N80" s="18">
        <f>SUM(N68:N79)</f>
        <v>66383</v>
      </c>
      <c r="O80" s="14">
        <v>2022</v>
      </c>
    </row>
    <row r="82" spans="1:15" x14ac:dyDescent="0.25">
      <c r="A82" s="1"/>
      <c r="B82" s="26">
        <v>2023</v>
      </c>
      <c r="C82" s="1"/>
      <c r="D82" s="1"/>
      <c r="E82" s="1"/>
      <c r="F82" s="1"/>
      <c r="G82" s="1"/>
      <c r="H82" s="1"/>
      <c r="I82" s="1"/>
      <c r="J82" s="4" t="s">
        <v>38</v>
      </c>
      <c r="K82" s="4" t="s">
        <v>0</v>
      </c>
      <c r="L82" s="4" t="s">
        <v>1</v>
      </c>
      <c r="M82" s="3"/>
      <c r="N82" s="3"/>
      <c r="O82" s="1"/>
    </row>
    <row r="83" spans="1:15" x14ac:dyDescent="0.25">
      <c r="A83" s="5"/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5" t="s">
        <v>7</v>
      </c>
      <c r="H83" s="5" t="s">
        <v>8</v>
      </c>
      <c r="I83" s="6" t="s">
        <v>9</v>
      </c>
      <c r="J83" s="6" t="s">
        <v>10</v>
      </c>
      <c r="K83" s="7" t="s">
        <v>11</v>
      </c>
      <c r="L83" s="7" t="s">
        <v>11</v>
      </c>
      <c r="M83" s="8" t="s">
        <v>12</v>
      </c>
      <c r="N83" s="5" t="s">
        <v>13</v>
      </c>
      <c r="O83" s="5"/>
    </row>
    <row r="84" spans="1:15" x14ac:dyDescent="0.25">
      <c r="A84" s="27" t="s">
        <v>65</v>
      </c>
      <c r="B84" s="10">
        <v>2654.68</v>
      </c>
      <c r="C84" s="10">
        <v>20519.400000000001</v>
      </c>
      <c r="D84" s="10">
        <v>1161.19</v>
      </c>
      <c r="E84" s="10">
        <v>10608.46</v>
      </c>
      <c r="F84" s="10">
        <v>12773.92</v>
      </c>
      <c r="G84" s="10">
        <v>6359.04</v>
      </c>
      <c r="H84" s="10">
        <v>2641.35</v>
      </c>
      <c r="I84" s="10">
        <v>4401.2</v>
      </c>
      <c r="J84" s="10">
        <v>9601.19</v>
      </c>
      <c r="K84" s="10">
        <v>136.26</v>
      </c>
      <c r="L84" s="10">
        <v>188.42</v>
      </c>
      <c r="M84" s="11">
        <f>SUM(B84:L84)</f>
        <v>71045.109999999986</v>
      </c>
      <c r="N84" s="12">
        <v>3570</v>
      </c>
      <c r="O84" s="9" t="s">
        <v>65</v>
      </c>
    </row>
    <row r="85" spans="1:15" x14ac:dyDescent="0.25">
      <c r="A85" s="27" t="s">
        <v>66</v>
      </c>
      <c r="B85" s="28">
        <v>4521.21</v>
      </c>
      <c r="C85" s="28">
        <v>26267.48</v>
      </c>
      <c r="D85" s="28">
        <v>1924.67</v>
      </c>
      <c r="E85" s="28">
        <v>16781.7</v>
      </c>
      <c r="F85" s="28">
        <v>20594.23</v>
      </c>
      <c r="G85" s="28">
        <v>10506.31</v>
      </c>
      <c r="H85" s="28">
        <v>4375.95</v>
      </c>
      <c r="I85" s="28">
        <v>6273.4</v>
      </c>
      <c r="J85" s="28">
        <v>14333.51</v>
      </c>
      <c r="K85" s="28">
        <v>2495.5500000000002</v>
      </c>
      <c r="L85" s="28">
        <v>226.58</v>
      </c>
      <c r="M85" s="11">
        <f t="shared" ref="M85:M95" si="16">SUM(B85:L85)</f>
        <v>108300.58999999998</v>
      </c>
      <c r="N85" s="29">
        <v>5197</v>
      </c>
      <c r="O85" s="9" t="s">
        <v>66</v>
      </c>
    </row>
    <row r="86" spans="1:15" x14ac:dyDescent="0.25">
      <c r="A86" s="27" t="s">
        <v>67</v>
      </c>
      <c r="B86" s="28">
        <v>2576.73</v>
      </c>
      <c r="C86" s="28">
        <v>18094.95</v>
      </c>
      <c r="D86" s="28">
        <v>1377.57</v>
      </c>
      <c r="E86" s="28">
        <v>11611.91</v>
      </c>
      <c r="F86" s="28">
        <v>12718.41</v>
      </c>
      <c r="G86" s="28">
        <v>7038.09</v>
      </c>
      <c r="H86" s="28">
        <v>2906.05</v>
      </c>
      <c r="I86" s="28">
        <v>4012.86</v>
      </c>
      <c r="J86" s="28">
        <v>9099.2000000000007</v>
      </c>
      <c r="K86" s="28">
        <v>115.21</v>
      </c>
      <c r="L86" s="28">
        <v>172.5</v>
      </c>
      <c r="M86" s="11">
        <f t="shared" si="16"/>
        <v>69723.48000000001</v>
      </c>
      <c r="N86" s="29">
        <v>3484</v>
      </c>
      <c r="O86" s="9" t="s">
        <v>67</v>
      </c>
    </row>
    <row r="87" spans="1:15" x14ac:dyDescent="0.25">
      <c r="A87" s="27" t="s">
        <v>68</v>
      </c>
      <c r="B87" s="28">
        <v>4129.51</v>
      </c>
      <c r="C87" s="28">
        <v>19851.71</v>
      </c>
      <c r="D87" s="28">
        <v>2039.82</v>
      </c>
      <c r="E87" s="28">
        <v>17827.12</v>
      </c>
      <c r="F87" s="28">
        <v>19645.48</v>
      </c>
      <c r="G87" s="28">
        <v>10703.54</v>
      </c>
      <c r="H87" s="28">
        <v>4997.2</v>
      </c>
      <c r="I87" s="28">
        <v>5387.88</v>
      </c>
      <c r="J87" s="28">
        <v>13381.31</v>
      </c>
      <c r="K87" s="28">
        <v>357.95</v>
      </c>
      <c r="L87" s="28">
        <v>196.67</v>
      </c>
      <c r="M87" s="11">
        <f t="shared" si="16"/>
        <v>98518.189999999988</v>
      </c>
      <c r="N87" s="29">
        <v>4746</v>
      </c>
      <c r="O87" s="9" t="s">
        <v>68</v>
      </c>
    </row>
    <row r="88" spans="1:15" x14ac:dyDescent="0.25">
      <c r="A88" s="27" t="s">
        <v>69</v>
      </c>
      <c r="B88" s="28">
        <v>5726.02</v>
      </c>
      <c r="C88" s="28">
        <v>24805.48</v>
      </c>
      <c r="D88" s="28">
        <v>2058.64</v>
      </c>
      <c r="E88" s="28">
        <v>19628.28</v>
      </c>
      <c r="F88" s="28">
        <v>24064.16</v>
      </c>
      <c r="G88" s="28">
        <v>11740.36</v>
      </c>
      <c r="H88" s="28">
        <v>5964.57</v>
      </c>
      <c r="I88" s="28">
        <v>6307.53</v>
      </c>
      <c r="J88" s="23">
        <v>16486.240000000002</v>
      </c>
      <c r="K88" s="23">
        <v>813.01</v>
      </c>
      <c r="L88" s="23">
        <v>287.92</v>
      </c>
      <c r="M88" s="11">
        <f t="shared" si="16"/>
        <v>117882.21</v>
      </c>
      <c r="N88" s="29">
        <v>5505</v>
      </c>
      <c r="O88" s="9" t="s">
        <v>69</v>
      </c>
    </row>
    <row r="89" spans="1:15" x14ac:dyDescent="0.25">
      <c r="A89" s="27" t="s">
        <v>70</v>
      </c>
      <c r="B89" s="28"/>
      <c r="C89" s="28"/>
      <c r="D89" s="28"/>
      <c r="E89" s="28"/>
      <c r="F89" s="28"/>
      <c r="G89" s="28"/>
      <c r="H89" s="28"/>
      <c r="I89" s="28"/>
      <c r="J89" s="23"/>
      <c r="K89" s="23"/>
      <c r="L89" s="23"/>
      <c r="M89" s="11">
        <f t="shared" si="16"/>
        <v>0</v>
      </c>
      <c r="N89" s="29"/>
      <c r="O89" s="9" t="s">
        <v>70</v>
      </c>
    </row>
    <row r="90" spans="1:15" x14ac:dyDescent="0.25">
      <c r="A90" s="27" t="s">
        <v>71</v>
      </c>
      <c r="B90" s="28"/>
      <c r="C90" s="28"/>
      <c r="D90" s="28"/>
      <c r="E90" s="28"/>
      <c r="F90" s="28"/>
      <c r="G90" s="28"/>
      <c r="H90" s="28"/>
      <c r="I90" s="28"/>
      <c r="J90" s="23"/>
      <c r="K90" s="23"/>
      <c r="L90" s="23"/>
      <c r="M90" s="11">
        <f t="shared" si="16"/>
        <v>0</v>
      </c>
      <c r="N90" s="29"/>
      <c r="O90" s="9" t="s">
        <v>71</v>
      </c>
    </row>
    <row r="91" spans="1:15" x14ac:dyDescent="0.25">
      <c r="A91" s="27" t="s">
        <v>72</v>
      </c>
      <c r="B91" s="28"/>
      <c r="C91" s="28"/>
      <c r="D91" s="28"/>
      <c r="E91" s="28"/>
      <c r="F91" s="28"/>
      <c r="G91" s="28"/>
      <c r="H91" s="28"/>
      <c r="I91" s="28"/>
      <c r="J91" s="23"/>
      <c r="K91" s="23"/>
      <c r="L91" s="23"/>
      <c r="M91" s="11">
        <f t="shared" si="16"/>
        <v>0</v>
      </c>
      <c r="N91" s="29"/>
      <c r="O91" s="9" t="s">
        <v>72</v>
      </c>
    </row>
    <row r="92" spans="1:15" x14ac:dyDescent="0.25">
      <c r="A92" s="27" t="s">
        <v>73</v>
      </c>
      <c r="B92" s="28"/>
      <c r="C92" s="28"/>
      <c r="D92" s="28"/>
      <c r="E92" s="28"/>
      <c r="F92" s="28"/>
      <c r="G92" s="28"/>
      <c r="H92" s="28"/>
      <c r="I92" s="28"/>
      <c r="J92" s="28"/>
      <c r="K92" s="23"/>
      <c r="L92" s="23"/>
      <c r="M92" s="11">
        <f t="shared" si="16"/>
        <v>0</v>
      </c>
      <c r="N92" s="29"/>
      <c r="O92" s="9" t="s">
        <v>73</v>
      </c>
    </row>
    <row r="93" spans="1:15" x14ac:dyDescent="0.25">
      <c r="A93" s="27" t="s">
        <v>74</v>
      </c>
      <c r="B93" s="28"/>
      <c r="C93" s="28"/>
      <c r="D93" s="28"/>
      <c r="E93" s="28"/>
      <c r="F93" s="28"/>
      <c r="G93" s="28"/>
      <c r="H93" s="28"/>
      <c r="I93" s="28"/>
      <c r="J93" s="23"/>
      <c r="K93" s="23"/>
      <c r="L93" s="23"/>
      <c r="M93" s="11">
        <f t="shared" si="16"/>
        <v>0</v>
      </c>
      <c r="N93" s="29"/>
      <c r="O93" s="9" t="s">
        <v>74</v>
      </c>
    </row>
    <row r="94" spans="1:15" x14ac:dyDescent="0.25">
      <c r="A94" s="27" t="s">
        <v>75</v>
      </c>
      <c r="B94" s="28"/>
      <c r="C94" s="28"/>
      <c r="D94" s="28"/>
      <c r="E94" s="28"/>
      <c r="F94" s="28"/>
      <c r="G94" s="28"/>
      <c r="H94" s="28"/>
      <c r="I94" s="28"/>
      <c r="J94" s="23"/>
      <c r="K94" s="23"/>
      <c r="L94" s="23"/>
      <c r="M94" s="11">
        <f t="shared" si="16"/>
        <v>0</v>
      </c>
      <c r="N94" s="29"/>
      <c r="O94" s="9" t="s">
        <v>75</v>
      </c>
    </row>
    <row r="95" spans="1:15" x14ac:dyDescent="0.25">
      <c r="A95" s="27" t="s">
        <v>76</v>
      </c>
      <c r="B95" s="28"/>
      <c r="C95" s="28"/>
      <c r="D95" s="28"/>
      <c r="E95" s="28"/>
      <c r="F95" s="28"/>
      <c r="G95" s="28"/>
      <c r="H95" s="28"/>
      <c r="I95" s="28"/>
      <c r="J95" s="23"/>
      <c r="K95" s="23"/>
      <c r="L95" s="23"/>
      <c r="M95" s="11">
        <f t="shared" si="16"/>
        <v>0</v>
      </c>
      <c r="N95" s="29"/>
      <c r="O95" s="9" t="s">
        <v>76</v>
      </c>
    </row>
    <row r="96" spans="1:15" x14ac:dyDescent="0.25">
      <c r="A96" s="14">
        <v>2022</v>
      </c>
      <c r="B96" s="15">
        <f t="shared" ref="B96:J96" si="17">SUM(B84:B95)</f>
        <v>19608.150000000001</v>
      </c>
      <c r="C96" s="15">
        <f t="shared" si="17"/>
        <v>109539.02</v>
      </c>
      <c r="D96" s="15">
        <f t="shared" si="17"/>
        <v>8561.89</v>
      </c>
      <c r="E96" s="15">
        <f t="shared" si="17"/>
        <v>76457.47</v>
      </c>
      <c r="F96" s="15">
        <f t="shared" si="17"/>
        <v>89796.2</v>
      </c>
      <c r="G96" s="15">
        <f t="shared" si="17"/>
        <v>46347.34</v>
      </c>
      <c r="H96" s="15">
        <f t="shared" si="17"/>
        <v>20885.12</v>
      </c>
      <c r="I96" s="15">
        <f t="shared" si="17"/>
        <v>26382.87</v>
      </c>
      <c r="J96" s="15">
        <f t="shared" si="17"/>
        <v>62901.45</v>
      </c>
      <c r="K96" s="16">
        <f>SUM(K84:K95)</f>
        <v>3917.9800000000005</v>
      </c>
      <c r="L96" s="16">
        <f>SUM(L84:L95)</f>
        <v>1072.0899999999999</v>
      </c>
      <c r="M96" s="25">
        <f>SUM(M84:M95)</f>
        <v>465469.57999999996</v>
      </c>
      <c r="N96" s="18">
        <f>SUM(N84:N95)</f>
        <v>22502</v>
      </c>
      <c r="O96" s="14">
        <v>2021</v>
      </c>
    </row>
  </sheetData>
  <mergeCells count="1">
    <mergeCell ref="A1:O1"/>
  </mergeCells>
  <conditionalFormatting sqref="A4:A5">
    <cfRule type="cellIs" dxfId="27" priority="27" operator="equal">
      <formula>43101</formula>
    </cfRule>
    <cfRule type="duplicateValues" dxfId="26" priority="28"/>
  </conditionalFormatting>
  <conditionalFormatting sqref="A20:A21">
    <cfRule type="cellIs" dxfId="25" priority="23" operator="equal">
      <formula>43101</formula>
    </cfRule>
    <cfRule type="duplicateValues" dxfId="24" priority="24"/>
  </conditionalFormatting>
  <conditionalFormatting sqref="A36:A37">
    <cfRule type="cellIs" dxfId="23" priority="21" operator="equal">
      <formula>43101</formula>
    </cfRule>
    <cfRule type="duplicateValues" dxfId="22" priority="22"/>
  </conditionalFormatting>
  <conditionalFormatting sqref="O4:O5">
    <cfRule type="cellIs" dxfId="19" priority="25" operator="equal">
      <formula>43101</formula>
    </cfRule>
    <cfRule type="duplicateValues" dxfId="18" priority="26"/>
  </conditionalFormatting>
  <conditionalFormatting sqref="O20:O21">
    <cfRule type="cellIs" dxfId="17" priority="17" operator="equal">
      <formula>43101</formula>
    </cfRule>
    <cfRule type="duplicateValues" dxfId="16" priority="18"/>
  </conditionalFormatting>
  <conditionalFormatting sqref="O36:O37">
    <cfRule type="cellIs" dxfId="15" priority="19" operator="equal">
      <formula>43101</formula>
    </cfRule>
    <cfRule type="duplicateValues" dxfId="14" priority="20"/>
  </conditionalFormatting>
  <conditionalFormatting sqref="A52:A53">
    <cfRule type="cellIs" dxfId="11" priority="11" operator="equal">
      <formula>43101</formula>
    </cfRule>
    <cfRule type="duplicateValues" dxfId="10" priority="12"/>
  </conditionalFormatting>
  <conditionalFormatting sqref="O52:O53">
    <cfRule type="cellIs" dxfId="9" priority="9" operator="equal">
      <formula>43101</formula>
    </cfRule>
    <cfRule type="duplicateValues" dxfId="8" priority="10"/>
  </conditionalFormatting>
  <conditionalFormatting sqref="A68:A69">
    <cfRule type="cellIs" dxfId="7" priority="7" operator="equal">
      <formula>43101</formula>
    </cfRule>
    <cfRule type="duplicateValues" dxfId="6" priority="8"/>
  </conditionalFormatting>
  <conditionalFormatting sqref="O68:O69">
    <cfRule type="cellIs" dxfId="5" priority="5" operator="equal">
      <formula>43101</formula>
    </cfRule>
    <cfRule type="duplicateValues" dxfId="4" priority="6"/>
  </conditionalFormatting>
  <conditionalFormatting sqref="A84:A85">
    <cfRule type="cellIs" dxfId="3" priority="3" operator="equal">
      <formula>43101</formula>
    </cfRule>
    <cfRule type="duplicateValues" dxfId="2" priority="4"/>
  </conditionalFormatting>
  <conditionalFormatting sqref="O84:O85">
    <cfRule type="cellIs" dxfId="1" priority="1" operator="equal">
      <formula>43101</formula>
    </cfRule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Casse Croute</dc:creator>
  <cp:lastModifiedBy>Casse Croute</cp:lastModifiedBy>
  <cp:lastPrinted>2021-09-23T15:27:10Z</cp:lastPrinted>
  <dcterms:created xsi:type="dcterms:W3CDTF">2021-09-23T15:19:01Z</dcterms:created>
  <dcterms:modified xsi:type="dcterms:W3CDTF">2023-06-20T15:25:17Z</dcterms:modified>
</cp:coreProperties>
</file>